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codeName="ThisWorkbook" defaultThemeVersion="124226"/>
  <mc:AlternateContent xmlns:mc="http://schemas.openxmlformats.org/markup-compatibility/2006">
    <mc:Choice Requires="x15">
      <x15ac:absPath xmlns:x15ac="http://schemas.microsoft.com/office/spreadsheetml/2010/11/ac" url="L:\16県選手権\"/>
    </mc:Choice>
  </mc:AlternateContent>
  <workbookProtection workbookPassword="CC6F" lockStructure="1"/>
  <bookViews>
    <workbookView xWindow="1275" yWindow="1005" windowWidth="19320" windowHeight="11760"/>
  </bookViews>
  <sheets>
    <sheet name="参加標準記録" sheetId="6" r:id="rId1"/>
    <sheet name="個人種目申込一覧表" sheetId="1" r:id="rId2"/>
    <sheet name="リレー申込票" sheetId="2" r:id="rId3"/>
  </sheets>
  <definedNames>
    <definedName name="リレークラス">リレー申込票!$M$15:$N$15</definedName>
    <definedName name="女子">個人種目申込一覧表!$P$12:$P$30</definedName>
    <definedName name="性">個人種目申込一覧表!$AE$20:$AF$20</definedName>
    <definedName name="男子">個人種目申込一覧表!$O$12:$O$30</definedName>
  </definedNames>
  <calcPr calcId="171027"/>
</workbook>
</file>

<file path=xl/calcChain.xml><?xml version="1.0" encoding="utf-8"?>
<calcChain xmlns="http://schemas.openxmlformats.org/spreadsheetml/2006/main">
  <c r="K6" i="1" l="1"/>
  <c r="A16" i="1" l="1"/>
  <c r="A15" i="1"/>
  <c r="W11" i="1"/>
  <c r="W12" i="1"/>
  <c r="W13" i="1"/>
  <c r="W14" i="1"/>
  <c r="W15" i="1"/>
  <c r="W16" i="1"/>
  <c r="W18" i="1"/>
  <c r="W19" i="1"/>
  <c r="W20" i="1"/>
  <c r="W22" i="1"/>
  <c r="W23" i="1"/>
  <c r="W24" i="1"/>
  <c r="W25" i="1"/>
  <c r="W26" i="1"/>
  <c r="W27" i="1"/>
  <c r="W28" i="1"/>
  <c r="W29" i="1"/>
  <c r="W30" i="1"/>
  <c r="U11" i="1"/>
  <c r="U12" i="1"/>
  <c r="U13" i="1"/>
  <c r="U14" i="1"/>
  <c r="U15" i="1"/>
  <c r="U16" i="1"/>
  <c r="U17" i="1"/>
  <c r="U18" i="1"/>
  <c r="U19" i="1"/>
  <c r="U20" i="1"/>
  <c r="U21" i="1"/>
  <c r="U22" i="1"/>
  <c r="U23" i="1"/>
  <c r="U24" i="1"/>
  <c r="U25" i="1"/>
  <c r="U26" i="1"/>
  <c r="U27" i="1"/>
  <c r="U28" i="1"/>
  <c r="U29" i="1"/>
  <c r="U30" i="1"/>
  <c r="B1" i="2"/>
  <c r="E9" i="1"/>
  <c r="G9" i="1" s="1"/>
  <c r="A35" i="1"/>
  <c r="A36" i="1"/>
  <c r="A55" i="1"/>
  <c r="A56" i="1"/>
  <c r="A75" i="1"/>
  <c r="A76" i="1"/>
  <c r="A95" i="1"/>
  <c r="A96" i="1"/>
  <c r="C6" i="2"/>
  <c r="I6" i="2" s="1"/>
  <c r="I9" i="1" s="1"/>
  <c r="K10" i="2"/>
  <c r="K15" i="2"/>
  <c r="K20" i="2"/>
  <c r="K25" i="2"/>
  <c r="K30" i="2"/>
  <c r="K35" i="2"/>
  <c r="K40" i="2"/>
  <c r="K45" i="2"/>
  <c r="K50" i="2"/>
  <c r="K55" i="2"/>
  <c r="K60" i="2"/>
  <c r="K65" i="2"/>
  <c r="E6" i="2" l="1"/>
  <c r="B9" i="1"/>
  <c r="C9" i="1"/>
  <c r="K9" i="1"/>
</calcChain>
</file>

<file path=xl/sharedStrings.xml><?xml version="1.0" encoding="utf-8"?>
<sst xmlns="http://schemas.openxmlformats.org/spreadsheetml/2006/main" count="286" uniqueCount="137">
  <si>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</si>
  <si>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</si>
  <si>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</si>
  <si>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</si>
  <si>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</si>
  <si>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</si>
  <si>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</si>
  <si>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400m</t>
  </si>
  <si>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</si>
  <si>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</si>
  <si>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</si>
  <si>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</si>
  <si>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</si>
  <si>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</si>
  <si>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</si>
  <si>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</si>
  <si>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</si>
  <si>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</si>
  <si>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</si>
  <si>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</si>
  <si>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</si>
  <si>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</si>
  <si>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</si>
  <si>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</si>
  <si>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</si>
  <si>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</si>
  <si>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</si>
  <si>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</si>
  <si>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</si>
  <si>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</si>
  <si>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上位所属/ｶﾃｺﾞﾘ</t>
    <rPh sb="0" eb="2">
      <t>ジョウイ</t>
    </rPh>
    <rPh sb="2" eb="4">
      <t>ショゾク</t>
    </rPh>
    <phoneticPr fontId="2"/>
  </si>
  <si>
    <t>住所/備考</t>
    <rPh sb="0" eb="2">
      <t>ジュウショ</t>
    </rPh>
    <rPh sb="3" eb="5">
      <t>ビコウ</t>
    </rPh>
    <phoneticPr fontId="2"/>
  </si>
  <si>
    <t>4×100mR</t>
    <phoneticPr fontId="1"/>
  </si>
  <si>
    <t>4×400mR</t>
    <phoneticPr fontId="1"/>
  </si>
  <si>
    <t>M</t>
    <phoneticPr fontId="1"/>
  </si>
  <si>
    <t>D</t>
    <phoneticPr fontId="1"/>
  </si>
  <si>
    <t>男子</t>
    <rPh sb="0" eb="2">
      <t>ダンシ</t>
    </rPh>
    <phoneticPr fontId="1"/>
  </si>
  <si>
    <t>女子</t>
    <rPh sb="0" eb="2">
      <t>ジョシ</t>
    </rPh>
    <phoneticPr fontId="1"/>
  </si>
  <si>
    <t>5000mW</t>
  </si>
  <si>
    <t>長野　陸子</t>
    <rPh sb="0" eb="2">
      <t>ナガノ</t>
    </rPh>
    <rPh sb="3" eb="4">
      <t>リク</t>
    </rPh>
    <rPh sb="4" eb="5">
      <t>コ</t>
    </rPh>
    <phoneticPr fontId="2"/>
  </si>
  <si>
    <t>ﾅｶﾞﾉ　ﾘｸｺ</t>
    <phoneticPr fontId="2"/>
  </si>
  <si>
    <t>100m</t>
  </si>
  <si>
    <t>200m</t>
  </si>
  <si>
    <t>800m</t>
  </si>
  <si>
    <t>1500m</t>
  </si>
  <si>
    <t>5000m</t>
  </si>
  <si>
    <t>入力例</t>
    <rPh sb="0" eb="2">
      <t>ニュウリョク</t>
    </rPh>
    <rPh sb="2" eb="3">
      <t>レイ</t>
    </rPh>
    <phoneticPr fontId="2"/>
  </si>
  <si>
    <t>800m</t>
    <phoneticPr fontId="1"/>
  </si>
  <si>
    <t>100m</t>
    <phoneticPr fontId="1"/>
  </si>
  <si>
    <t>200m</t>
    <phoneticPr fontId="1"/>
  </si>
  <si>
    <t>400m</t>
    <phoneticPr fontId="1"/>
  </si>
  <si>
    <t>800m</t>
    <phoneticPr fontId="1"/>
  </si>
  <si>
    <t>1500m</t>
    <phoneticPr fontId="1"/>
  </si>
  <si>
    <t>5000m</t>
    <phoneticPr fontId="1"/>
  </si>
  <si>
    <t>10000m</t>
    <phoneticPr fontId="1"/>
  </si>
  <si>
    <t>110mH(1.067m)</t>
    <phoneticPr fontId="1"/>
  </si>
  <si>
    <t>5000mW</t>
    <phoneticPr fontId="1"/>
  </si>
  <si>
    <t>走高跳</t>
    <rPh sb="0" eb="3">
      <t>ハシリタカトビ</t>
    </rPh>
    <phoneticPr fontId="1"/>
  </si>
  <si>
    <t>棒高跳</t>
    <rPh sb="0" eb="3">
      <t>ボウタカトビ</t>
    </rPh>
    <phoneticPr fontId="1"/>
  </si>
  <si>
    <t>走幅跳</t>
    <rPh sb="0" eb="3">
      <t>ハシリハバトビ</t>
    </rPh>
    <phoneticPr fontId="1"/>
  </si>
  <si>
    <t>三段跳</t>
    <rPh sb="0" eb="3">
      <t>サンダントビ</t>
    </rPh>
    <phoneticPr fontId="1"/>
  </si>
  <si>
    <t>砲丸投(7.260kg)</t>
    <rPh sb="0" eb="3">
      <t>ホウガンナゲ</t>
    </rPh>
    <phoneticPr fontId="1"/>
  </si>
  <si>
    <t>円盤投(2.000kg)</t>
    <rPh sb="0" eb="3">
      <t>エンバンナゲ</t>
    </rPh>
    <phoneticPr fontId="1"/>
  </si>
  <si>
    <t>ハンマー投(7.260kg)</t>
    <rPh sb="4" eb="5">
      <t>ナ</t>
    </rPh>
    <phoneticPr fontId="1"/>
  </si>
  <si>
    <t>やり投(0.800kg)</t>
    <rPh sb="2" eb="3">
      <t>ナ</t>
    </rPh>
    <phoneticPr fontId="1"/>
  </si>
  <si>
    <t>100mH(0.838m)</t>
    <phoneticPr fontId="1"/>
  </si>
  <si>
    <t>400mH(0.914m)</t>
    <phoneticPr fontId="1"/>
  </si>
  <si>
    <t>400mH(0.762m)</t>
    <phoneticPr fontId="1"/>
  </si>
  <si>
    <t>砲丸投(4.000kg)</t>
    <rPh sb="0" eb="3">
      <t>ホウガンナゲ</t>
    </rPh>
    <phoneticPr fontId="1"/>
  </si>
  <si>
    <t>円盤投(1.000kg)</t>
    <rPh sb="0" eb="3">
      <t>エンバンナゲ</t>
    </rPh>
    <phoneticPr fontId="1"/>
  </si>
  <si>
    <t>ハンマー投(4.000kg)</t>
    <rPh sb="4" eb="5">
      <t>ナ</t>
    </rPh>
    <phoneticPr fontId="1"/>
  </si>
  <si>
    <t>やり投(0.600kg)</t>
    <rPh sb="2" eb="3">
      <t>ナ</t>
    </rPh>
    <phoneticPr fontId="1"/>
  </si>
  <si>
    <t>一般</t>
    <rPh sb="0" eb="2">
      <t>イッパン</t>
    </rPh>
    <phoneticPr fontId="1"/>
  </si>
  <si>
    <t>大学生</t>
    <rPh sb="0" eb="3">
      <t>ダイガクセイ</t>
    </rPh>
    <phoneticPr fontId="1"/>
  </si>
  <si>
    <t>高校生</t>
    <rPh sb="0" eb="3">
      <t>コウコウセイ</t>
    </rPh>
    <phoneticPr fontId="1"/>
  </si>
  <si>
    <t>中学生</t>
    <rPh sb="0" eb="3">
      <t>チュウガクセイ</t>
    </rPh>
    <phoneticPr fontId="1"/>
  </si>
  <si>
    <t>M</t>
    <phoneticPr fontId="1"/>
  </si>
  <si>
    <t>D</t>
    <phoneticPr fontId="1"/>
  </si>
  <si>
    <t>氏　　　名</t>
    <rPh sb="0" eb="1">
      <t>シ</t>
    </rPh>
    <rPh sb="4" eb="5">
      <t>メイ</t>
    </rPh>
    <phoneticPr fontId="2"/>
  </si>
  <si>
    <t>今年度最高記録・県Ranking順位</t>
    <rPh sb="0" eb="3">
      <t>コンネンド</t>
    </rPh>
    <rPh sb="3" eb="5">
      <t>サイコウ</t>
    </rPh>
    <rPh sb="5" eb="7">
      <t>キロク</t>
    </rPh>
    <rPh sb="8" eb="9">
      <t>ケン</t>
    </rPh>
    <rPh sb="16" eb="18">
      <t>ジュンイ</t>
    </rPh>
    <phoneticPr fontId="1"/>
  </si>
  <si>
    <t>4×100mR</t>
  </si>
  <si>
    <t>4×400mR</t>
  </si>
  <si>
    <t>ランキング</t>
    <phoneticPr fontId="1"/>
  </si>
  <si>
    <r>
      <t xml:space="preserve">ﾅﾝﾊﾞｰ
</t>
    </r>
    <r>
      <rPr>
        <sz val="9"/>
        <color indexed="10"/>
        <rFont val="ＭＳ Ｐゴシック"/>
        <family val="3"/>
        <charset val="128"/>
      </rPr>
      <t>※一般、大学の選手は記入しない</t>
    </r>
    <rPh sb="7" eb="9">
      <t>イッパン</t>
    </rPh>
    <rPh sb="10" eb="12">
      <t>ダイガク</t>
    </rPh>
    <rPh sb="12" eb="14">
      <t>センシュ</t>
    </rPh>
    <rPh sb="14" eb="15">
      <t>ハ</t>
    </rPh>
    <rPh sb="15" eb="17">
      <t>キニュウ</t>
    </rPh>
    <rPh sb="16" eb="18">
      <t>キニュウ</t>
    </rPh>
    <phoneticPr fontId="2"/>
  </si>
  <si>
    <r>
      <t>略称</t>
    </r>
    <r>
      <rPr>
        <sz val="10"/>
        <color indexed="8"/>
        <rFont val="ＭＳ Ｐゴシック"/>
        <family val="3"/>
        <charset val="128"/>
      </rPr>
      <t>（全角7文字以内）</t>
    </r>
    <r>
      <rPr>
        <sz val="10"/>
        <color indexed="10"/>
        <rFont val="ＭＳ Ｐゴシック"/>
        <family val="3"/>
        <charset val="128"/>
      </rPr>
      <t>※英字可</t>
    </r>
    <rPh sb="0" eb="2">
      <t>リャクショウ</t>
    </rPh>
    <rPh sb="3" eb="5">
      <t>ゼンカク</t>
    </rPh>
    <rPh sb="6" eb="8">
      <t>モジ</t>
    </rPh>
    <rPh sb="8" eb="10">
      <t>イナイ</t>
    </rPh>
    <rPh sb="12" eb="14">
      <t>エイジ</t>
    </rPh>
    <rPh sb="14" eb="15">
      <t>カ</t>
    </rPh>
    <phoneticPr fontId="2"/>
  </si>
  <si>
    <r>
      <t>略称ｶﾅ（半角）</t>
    </r>
    <r>
      <rPr>
        <sz val="11"/>
        <color indexed="10"/>
        <rFont val="ＭＳ Ｐゴシック"/>
        <family val="3"/>
        <charset val="128"/>
      </rPr>
      <t>※英字可</t>
    </r>
    <rPh sb="0" eb="2">
      <t>リャクショウ</t>
    </rPh>
    <rPh sb="5" eb="7">
      <t>ハンカク</t>
    </rPh>
    <rPh sb="9" eb="11">
      <t>エイジ</t>
    </rPh>
    <rPh sb="11" eb="12">
      <t>カ</t>
    </rPh>
    <phoneticPr fontId="1"/>
  </si>
  <si>
    <t>種目</t>
  </si>
  <si>
    <t>７０傑</t>
  </si>
  <si>
    <t>６０傑</t>
  </si>
  <si>
    <t>２０傑</t>
  </si>
  <si>
    <t>10000m</t>
  </si>
  <si>
    <t>100mH(0.838m)</t>
  </si>
  <si>
    <t>４０傑</t>
  </si>
  <si>
    <t>110mH(1.062m)</t>
  </si>
  <si>
    <t>５０傑</t>
  </si>
  <si>
    <t>400mH(0.762m)</t>
  </si>
  <si>
    <t>400mH(0.914m)</t>
  </si>
  <si>
    <t>３０傑</t>
  </si>
  <si>
    <t>走高跳</t>
  </si>
  <si>
    <t>棒高跳</t>
  </si>
  <si>
    <t>走幅跳</t>
  </si>
  <si>
    <t>三段跳</t>
  </si>
  <si>
    <t>制限なし</t>
  </si>
  <si>
    <t>砲丸投(4.000kg)</t>
  </si>
  <si>
    <t>砲丸投(7.260kg)</t>
  </si>
  <si>
    <t>円盤投(1.000kg)</t>
  </si>
  <si>
    <t>円盤投(2.000kg)</t>
  </si>
  <si>
    <t>ハンマー投(4.000kg)</t>
  </si>
  <si>
    <t>ハンマー投(7.260kg)</t>
  </si>
  <si>
    <t>やり投(0.600kg)</t>
  </si>
  <si>
    <t>やり投(0.800kg)</t>
  </si>
  <si>
    <t>4×100m</t>
  </si>
  <si>
    <t>4×400m</t>
  </si>
  <si>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○標準記録設定種目（別シート記載を参照）に達していない選手は、エントリー出来ない。
</t>
    </r>
    <r>
      <rPr>
        <b/>
        <sz val="11"/>
        <rFont val="ＭＳ Ｐゴシック"/>
        <family val="3"/>
        <charset val="128"/>
      </rPr>
      <t>○今年度最高記録及びランキングは必ず入力してください。(205/8/16現在)
○高校生・中学生のナンバーはそれぞれ高体連･中体連登録番号。
○一般・大学生の選手は、ナンバー欄は空白にしておいてください。</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9" eb="71">
      <t>センタク</t>
    </rPh>
    <rPh sb="84" eb="86">
      <t>ヒョウジュン</t>
    </rPh>
    <rPh sb="86" eb="88">
      <t>キロク</t>
    </rPh>
    <rPh sb="88" eb="90">
      <t>セッテイ</t>
    </rPh>
    <rPh sb="90" eb="92">
      <t>シュモク</t>
    </rPh>
    <rPh sb="104" eb="105">
      <t>タッ</t>
    </rPh>
    <rPh sb="110" eb="112">
      <t>センシュ</t>
    </rPh>
    <rPh sb="119" eb="121">
      <t>デキ</t>
    </rPh>
    <rPh sb="132" eb="134">
      <t>キロク</t>
    </rPh>
    <rPh sb="134" eb="135">
      <t>オヨ</t>
    </rPh>
    <rPh sb="142" eb="143">
      <t>カナラ</t>
    </rPh>
    <rPh sb="144" eb="146">
      <t>ニュウリョク</t>
    </rPh>
    <rPh sb="162" eb="164">
      <t>ゲンザイ</t>
    </rPh>
    <rPh sb="167" eb="170">
      <t>コウコウセイ</t>
    </rPh>
    <rPh sb="171" eb="174">
      <t>チュウガクセイ</t>
    </rPh>
    <rPh sb="184" eb="187">
      <t>コウタイレン</t>
    </rPh>
    <rPh sb="188" eb="191">
      <t>チュウタイレン</t>
    </rPh>
    <rPh sb="191" eb="193">
      <t>トウロク</t>
    </rPh>
    <rPh sb="193" eb="195">
      <t>バンゴウ</t>
    </rPh>
    <rPh sb="198" eb="200">
      <t>イッパン</t>
    </rPh>
    <rPh sb="201" eb="204">
      <t>ダイガクセイ</t>
    </rPh>
    <rPh sb="205" eb="207">
      <t>センシュ</t>
    </rPh>
    <rPh sb="213" eb="214">
      <t>ラン</t>
    </rPh>
    <rPh sb="215" eb="217">
      <t>クウハク</t>
    </rPh>
    <phoneticPr fontId="1"/>
  </si>
  <si>
    <t>【大会別特記事項】
○参加料は、個人種目申込一覧表の上位所属/ｶﾃｺﾞﾘ
　欄に対応しています。
○各種目、１校（１ｸﾗﾌﾞ）１チームのみ参加可です。
○公認最高記録を必ず入力してください。4×100mR も分
　表示です。
　　（例： 62秒35 ×　→　10235）
○資格審査のためランキングも必ず入力すること。(2015/8/16現在)</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カク</t>
    </rPh>
    <rPh sb="51" eb="53">
      <t>シュモク</t>
    </rPh>
    <rPh sb="55" eb="56">
      <t>（</t>
    </rPh>
    <rPh sb="69" eb="71">
      <t>サンカ</t>
    </rPh>
    <rPh sb="77" eb="79">
      <t>コウニン</t>
    </rPh>
    <rPh sb="79" eb="81">
      <t>サイコウ</t>
    </rPh>
    <rPh sb="137" eb="139">
      <t>シカク</t>
    </rPh>
    <rPh sb="139" eb="141">
      <t>シンサ</t>
    </rPh>
    <rPh sb="150" eb="151">
      <t>カナラ</t>
    </rPh>
    <rPh sb="152" eb="154">
      <t>ニュウリョク</t>
    </rPh>
    <rPh sb="169" eb="171">
      <t>ゲンザイ</t>
    </rPh>
    <phoneticPr fontId="1"/>
  </si>
  <si>
    <t>第69回長野県陸上競技選手権大会</t>
    <rPh sb="0" eb="1">
      <t>ダイ</t>
    </rPh>
    <rPh sb="3" eb="4">
      <t>カイ</t>
    </rPh>
    <rPh sb="4" eb="7">
      <t>ナガノケン</t>
    </rPh>
    <rPh sb="7" eb="9">
      <t>リクジョウ</t>
    </rPh>
    <rPh sb="9" eb="11">
      <t>キョウギ</t>
    </rPh>
    <rPh sb="11" eb="14">
      <t>センシュケン</t>
    </rPh>
    <rPh sb="14" eb="16">
      <t>タイカイ</t>
    </rPh>
    <phoneticPr fontId="1"/>
  </si>
  <si>
    <t>第69回長野県陸上競技選手権大会・参加標準記録</t>
    <phoneticPr fontId="6"/>
  </si>
  <si>
    <t>3000m</t>
  </si>
  <si>
    <t>２０傑　　※又は3000m 10分30秒00</t>
  </si>
  <si>
    <t>４０傑　　※又は5000m 15分30秒00</t>
  </si>
  <si>
    <t>3000mSC(0.762m)</t>
  </si>
  <si>
    <t>3000mSC(0.914m)</t>
  </si>
  <si>
    <t>２０傑　　※又は6.000kg 11ｍ00</t>
  </si>
  <si>
    <t>２０傑　　※又は1.750kg 30ｍ00</t>
  </si>
  <si>
    <t>２０傑　　※又は6.000kg 38ｍ00</t>
  </si>
  <si>
    <t>チーム最高の３２傑</t>
  </si>
  <si>
    <t>２０１６年１月１日（金）～６月１９日（日）（2016/6/19Ranking）</t>
    <phoneticPr fontId="6"/>
  </si>
  <si>
    <t>3000m</t>
    <phoneticPr fontId="1"/>
  </si>
  <si>
    <t>3000mSC(0.914m)</t>
    <phoneticPr fontId="1"/>
  </si>
  <si>
    <t>3000mSC(0.762m)</t>
    <phoneticPr fontId="1"/>
  </si>
  <si>
    <t>3000m</t>
    <phoneticPr fontId="1"/>
  </si>
  <si>
    <t>3000mSC(0.762m)</t>
    <phoneticPr fontId="1"/>
  </si>
  <si>
    <t>男子参加標準</t>
    <rPh sb="2" eb="4">
      <t>サンカ</t>
    </rPh>
    <phoneticPr fontId="6"/>
  </si>
  <si>
    <t>女子参加標準</t>
    <rPh sb="2" eb="4">
      <t>サンカ</t>
    </rPh>
    <phoneticPr fontId="6"/>
  </si>
  <si>
    <t>大学生登録料</t>
    <rPh sb="0" eb="3">
      <t>ダイガクセイ</t>
    </rPh>
    <rPh sb="3" eb="6">
      <t>トウロクリョウ</t>
    </rPh>
    <phoneticPr fontId="1"/>
  </si>
  <si>
    <t>大学生登録料入金の有無</t>
    <rPh sb="0" eb="3">
      <t>ダイガクセイ</t>
    </rPh>
    <rPh sb="3" eb="6">
      <t>トウロクリョウ</t>
    </rPh>
    <rPh sb="6" eb="8">
      <t>ニュウキン</t>
    </rPh>
    <rPh sb="9" eb="11">
      <t>ウム</t>
    </rPh>
    <phoneticPr fontId="1"/>
  </si>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</sst>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quot;¥&quot;#,##0;[Red]&quot;¥&quot;#,##0"/>
    <numFmt numFmtId="177" formatCode="0_ "/>
    <numFmt numFmtId="178" formatCode="#,##0;[Red]#,##0"/>
  </numFmts>
  <fonts count="3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0"/>
      <color indexed="8"/>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sz val="9"/>
      <color indexed="10"/>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0"/>
      <color indexed="10"/>
      <name val="ＭＳ Ｐゴシック"/>
      <family val="3"/>
      <charset val="128"/>
    </font>
    <font>
      <sz val="9"/>
      <color indexed="8"/>
      <name val="メイリオ"/>
      <family val="3"/>
      <charset val="128"/>
    </font>
    <font>
      <sz val="10.5"/>
      <name val="ＭＳ Ｐ明朝"/>
      <family val="1"/>
      <charset val="128"/>
    </font>
    <font>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0"/>
      <color theme="0"/>
      <name val="ＭＳ Ｐゴシック"/>
      <family val="3"/>
      <charset val="128"/>
    </font>
    <font>
      <sz val="8"/>
      <color theme="1"/>
      <name val="ＭＳ Ｐゴシック"/>
      <family val="3"/>
      <charset val="128"/>
      <scheme val="minor"/>
    </font>
    <font>
      <sz val="10.5"/>
      <color rgb="FF000000"/>
      <name val="ＭＳ Ｐ明朝"/>
      <family val="1"/>
      <charset val="128"/>
    </font>
    <font>
      <sz val="10.5"/>
      <color rgb="FFFF0000"/>
      <name val="ＭＳ Ｐ明朝"/>
      <family val="1"/>
      <charset val="128"/>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
      <patternFill patternType="solid">
        <fgColor indexed="51"/>
        <bgColor indexed="64"/>
      </patternFill>
    </fill>
    <fill>
      <patternFill patternType="solid">
        <fgColor indexed="34"/>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CC99FF"/>
        <bgColor indexed="64"/>
      </patternFill>
    </fill>
    <fill>
      <patternFill patternType="solid">
        <fgColor rgb="FF99FF66"/>
        <bgColor indexed="64"/>
      </patternFill>
    </fill>
  </fills>
  <borders count="9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0000CC"/>
      </left>
      <right style="thin">
        <color rgb="FF0000CC"/>
      </right>
      <top style="hair">
        <color rgb="FF0000CC"/>
      </top>
      <bottom style="thin">
        <color rgb="FF0000CC"/>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6" fontId="7" fillId="0" borderId="0" applyFont="0" applyFill="0" applyBorder="0" applyAlignment="0" applyProtection="0">
      <alignment vertical="center"/>
    </xf>
    <xf numFmtId="0" fontId="29" fillId="0" borderId="0">
      <alignment vertical="center"/>
    </xf>
  </cellStyleXfs>
  <cellXfs count="26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8" fillId="0" borderId="0" xfId="0" applyFont="1" applyFill="1">
      <alignment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0" fontId="12" fillId="0" borderId="6" xfId="0" applyFont="1" applyBorder="1" applyAlignment="1">
      <alignment horizontal="center" vertical="center" wrapText="1"/>
    </xf>
    <xf numFmtId="0" fontId="0" fillId="0" borderId="7" xfId="0" applyBorder="1" applyAlignment="1">
      <alignment vertical="center" wrapText="1"/>
    </xf>
    <xf numFmtId="0" fontId="12" fillId="0" borderId="8" xfId="0" applyFont="1" applyBorder="1" applyAlignment="1">
      <alignment horizontal="center" vertical="center" wrapText="1"/>
    </xf>
    <xf numFmtId="0" fontId="0" fillId="0" borderId="9" xfId="0" applyBorder="1" applyAlignment="1">
      <alignment vertical="center" wrapText="1"/>
    </xf>
    <xf numFmtId="0" fontId="0" fillId="0" borderId="0" xfId="0" applyBorder="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Fill="1" applyAlignment="1">
      <alignment vertical="top"/>
    </xf>
    <xf numFmtId="0" fontId="0" fillId="0" borderId="2"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0" fillId="0" borderId="0" xfId="0" applyFill="1" applyAlignment="1">
      <alignment vertical="top" wrapText="1"/>
    </xf>
    <xf numFmtId="0" fontId="9" fillId="0" borderId="0" xfId="0" applyFont="1" applyFill="1" applyAlignment="1">
      <alignment vertical="center" wrapText="1"/>
    </xf>
    <xf numFmtId="0" fontId="9" fillId="0" borderId="0" xfId="0" applyFont="1" applyAlignment="1">
      <alignment horizontal="center" vertical="center"/>
    </xf>
    <xf numFmtId="0" fontId="9" fillId="0" borderId="0" xfId="0" applyFont="1">
      <alignment vertical="center"/>
    </xf>
    <xf numFmtId="0" fontId="8" fillId="0" borderId="0" xfId="0" applyFont="1">
      <alignment vertic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78" fontId="0" fillId="0" borderId="5" xfId="0" applyNumberFormat="1" applyBorder="1" applyAlignment="1">
      <alignment horizontal="center" vertical="center"/>
    </xf>
    <xf numFmtId="177" fontId="0" fillId="0" borderId="5" xfId="0" applyNumberFormat="1" applyBorder="1" applyAlignment="1">
      <alignment horizontal="center" vertical="center"/>
    </xf>
    <xf numFmtId="49" fontId="0" fillId="0" borderId="0" xfId="0" applyNumberFormat="1" applyAlignment="1">
      <alignment horizontal="center" vertical="center"/>
    </xf>
    <xf numFmtId="0" fontId="0" fillId="2" borderId="16" xfId="0" applyFill="1" applyBorder="1" applyAlignment="1" applyProtection="1">
      <alignment horizontal="center" vertical="center"/>
      <protection locked="0"/>
    </xf>
    <xf numFmtId="0" fontId="0" fillId="2" borderId="17" xfId="0" applyFill="1" applyBorder="1" applyProtection="1">
      <alignment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Protection="1">
      <alignment vertical="center"/>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2" borderId="22" xfId="0" applyFill="1" applyBorder="1" applyProtection="1">
      <alignment vertical="center"/>
      <protection locked="0"/>
    </xf>
    <xf numFmtId="0" fontId="10" fillId="2" borderId="5" xfId="0" applyFont="1" applyFill="1" applyBorder="1" applyAlignment="1" applyProtection="1">
      <alignment horizontal="center" vertical="center"/>
      <protection locked="0"/>
    </xf>
    <xf numFmtId="0" fontId="0" fillId="2" borderId="23" xfId="0" applyFill="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8" fillId="3" borderId="0" xfId="0" applyFont="1" applyFill="1">
      <alignment vertical="center"/>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10" fillId="4" borderId="28"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0" fillId="2" borderId="31" xfId="0" applyFill="1" applyBorder="1" applyProtection="1">
      <alignment vertical="center"/>
      <protection locked="0"/>
    </xf>
    <xf numFmtId="0" fontId="0" fillId="2" borderId="32" xfId="0" applyFill="1" applyBorder="1" applyProtection="1">
      <alignment vertical="center"/>
      <protection locked="0"/>
    </xf>
    <xf numFmtId="0" fontId="10" fillId="0" borderId="33" xfId="0" applyFont="1" applyBorder="1" applyAlignment="1">
      <alignment horizontal="center" vertical="center"/>
    </xf>
    <xf numFmtId="0" fontId="4" fillId="0" borderId="0" xfId="0" applyFont="1">
      <alignment vertical="center"/>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5" borderId="34" xfId="0" applyFill="1" applyBorder="1">
      <alignment vertical="center"/>
    </xf>
    <xf numFmtId="0" fontId="0" fillId="5" borderId="33" xfId="0" applyFill="1" applyBorder="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xf>
    <xf numFmtId="0" fontId="0" fillId="0" borderId="0" xfId="0" applyFont="1" applyFill="1" applyBorder="1">
      <alignment vertical="center"/>
    </xf>
    <xf numFmtId="0" fontId="0" fillId="0" borderId="0" xfId="0" applyAlignment="1">
      <alignment horizontal="center" vertical="center"/>
    </xf>
    <xf numFmtId="0" fontId="25" fillId="0" borderId="0" xfId="0" applyNumberFormat="1" applyFont="1" applyFill="1" applyBorder="1" applyAlignment="1">
      <alignment vertical="center"/>
    </xf>
    <xf numFmtId="0" fontId="31" fillId="0" borderId="0" xfId="0" applyNumberFormat="1" applyFont="1" applyFill="1" applyBorder="1" applyAlignment="1">
      <alignment vertical="center"/>
    </xf>
    <xf numFmtId="0" fontId="25" fillId="0" borderId="0" xfId="0" applyNumberFormat="1" applyFont="1" applyFill="1" applyBorder="1" applyAlignment="1">
      <alignment vertical="center" textRotation="255"/>
    </xf>
    <xf numFmtId="0" fontId="24" fillId="0" borderId="0" xfId="0" applyNumberFormat="1" applyFont="1" applyFill="1" applyBorder="1" applyAlignment="1">
      <alignment horizontal="center" vertical="center" shrinkToFit="1"/>
    </xf>
    <xf numFmtId="0" fontId="32" fillId="9" borderId="77" xfId="0" applyNumberFormat="1" applyFont="1" applyFill="1" applyBorder="1" applyAlignment="1">
      <alignment horizontal="center" vertical="center" shrinkToFit="1"/>
    </xf>
    <xf numFmtId="0" fontId="32" fillId="10" borderId="78" xfId="0" applyNumberFormat="1" applyFont="1" applyFill="1" applyBorder="1" applyAlignment="1">
      <alignment horizontal="center" vertical="center" shrinkToFit="1"/>
    </xf>
    <xf numFmtId="49" fontId="0" fillId="11" borderId="36" xfId="0" applyNumberFormat="1" applyFill="1" applyBorder="1" applyAlignment="1" applyProtection="1">
      <alignment horizontal="center" vertical="center"/>
      <protection locked="0"/>
    </xf>
    <xf numFmtId="0" fontId="0" fillId="5" borderId="37" xfId="0" applyFill="1" applyBorder="1" applyAlignment="1" applyProtection="1">
      <alignment horizontal="center" vertical="center"/>
    </xf>
    <xf numFmtId="0" fontId="0" fillId="5" borderId="38" xfId="0" applyFill="1" applyBorder="1" applyAlignment="1" applyProtection="1">
      <alignment horizontal="center" vertical="center"/>
    </xf>
    <xf numFmtId="0" fontId="0" fillId="0" borderId="0" xfId="0" applyFill="1" applyBorder="1" applyAlignment="1" applyProtection="1">
      <alignment horizontal="center"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protection locked="0"/>
    </xf>
    <xf numFmtId="0" fontId="10" fillId="0" borderId="0" xfId="0" applyFont="1" applyFill="1" applyBorder="1" applyAlignment="1">
      <alignment horizontal="center" vertical="center"/>
    </xf>
    <xf numFmtId="5" fontId="0" fillId="0" borderId="0" xfId="0" applyNumberFormat="1" applyFill="1" applyBorder="1" applyAlignment="1">
      <alignment horizontal="center" vertical="center"/>
    </xf>
    <xf numFmtId="0" fontId="10" fillId="0" borderId="13" xfId="0" applyFont="1" applyBorder="1" applyAlignment="1">
      <alignment horizontal="center" vertical="center"/>
    </xf>
    <xf numFmtId="5" fontId="0" fillId="0" borderId="28" xfId="0" applyNumberFormat="1" applyBorder="1" applyAlignment="1">
      <alignment horizontal="center" vertical="center"/>
    </xf>
    <xf numFmtId="0" fontId="10" fillId="0" borderId="39" xfId="0" applyFont="1" applyBorder="1" applyAlignment="1">
      <alignment horizontal="center" vertical="center"/>
    </xf>
    <xf numFmtId="5" fontId="0" fillId="0" borderId="40" xfId="0" applyNumberFormat="1" applyBorder="1" applyAlignment="1">
      <alignment horizontal="center" vertical="center"/>
    </xf>
    <xf numFmtId="0" fontId="10" fillId="0" borderId="41" xfId="0" applyFont="1" applyBorder="1" applyAlignment="1">
      <alignment horizontal="center" vertical="center"/>
    </xf>
    <xf numFmtId="5" fontId="0" fillId="0" borderId="41" xfId="0" applyNumberFormat="1" applyBorder="1" applyAlignment="1">
      <alignment horizontal="center" vertical="center"/>
    </xf>
    <xf numFmtId="0" fontId="10" fillId="0" borderId="2" xfId="0" applyFont="1" applyBorder="1" applyAlignment="1">
      <alignment horizontal="center" vertical="center"/>
    </xf>
    <xf numFmtId="0" fontId="0" fillId="12" borderId="37" xfId="0" applyFill="1" applyBorder="1" applyAlignment="1" applyProtection="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11" borderId="10" xfId="0" applyFill="1" applyBorder="1" applyAlignment="1" applyProtection="1">
      <alignment vertical="center" shrinkToFit="1"/>
      <protection locked="0"/>
    </xf>
    <xf numFmtId="0" fontId="0" fillId="11" borderId="33" xfId="0" applyFill="1" applyBorder="1" applyAlignment="1" applyProtection="1">
      <alignment vertical="center" shrinkToFit="1"/>
      <protection locked="0"/>
    </xf>
    <xf numFmtId="176" fontId="0" fillId="0" borderId="5" xfId="0" applyNumberFormat="1" applyFill="1" applyBorder="1" applyAlignment="1" applyProtection="1">
      <alignment horizontal="center" vertical="center"/>
    </xf>
    <xf numFmtId="0" fontId="0" fillId="13" borderId="16" xfId="0" applyFill="1" applyBorder="1" applyAlignment="1" applyProtection="1">
      <alignment horizontal="center" vertical="center"/>
      <protection locked="0"/>
    </xf>
    <xf numFmtId="0" fontId="0" fillId="13" borderId="17" xfId="0" applyFill="1" applyBorder="1" applyProtection="1">
      <alignment vertical="center"/>
      <protection locked="0"/>
    </xf>
    <xf numFmtId="0" fontId="0" fillId="13" borderId="18" xfId="0" applyFill="1" applyBorder="1" applyAlignment="1" applyProtection="1">
      <alignment horizontal="center" vertical="center"/>
      <protection locked="0"/>
    </xf>
    <xf numFmtId="0" fontId="0" fillId="13" borderId="19" xfId="0" applyFill="1" applyBorder="1" applyProtection="1">
      <alignment vertical="center"/>
      <protection locked="0"/>
    </xf>
    <xf numFmtId="0" fontId="0" fillId="13" borderId="24" xfId="0" applyFill="1" applyBorder="1" applyAlignment="1" applyProtection="1">
      <alignment horizontal="center" vertical="center"/>
      <protection locked="0"/>
    </xf>
    <xf numFmtId="0" fontId="0" fillId="13" borderId="20" xfId="0" applyFill="1" applyBorder="1" applyProtection="1">
      <alignment vertical="center"/>
      <protection locked="0"/>
    </xf>
    <xf numFmtId="0" fontId="0" fillId="13" borderId="25" xfId="0" applyFill="1" applyBorder="1" applyAlignment="1" applyProtection="1">
      <alignment horizontal="center" vertical="center"/>
      <protection locked="0"/>
    </xf>
    <xf numFmtId="0" fontId="0" fillId="13" borderId="21" xfId="0" applyFill="1" applyBorder="1" applyProtection="1">
      <alignment vertical="center"/>
      <protection locked="0"/>
    </xf>
    <xf numFmtId="0" fontId="0" fillId="13" borderId="14" xfId="0" applyFill="1" applyBorder="1" applyAlignment="1" applyProtection="1">
      <alignment horizontal="center" vertical="center"/>
      <protection locked="0"/>
    </xf>
    <xf numFmtId="0" fontId="0" fillId="13" borderId="22" xfId="0" applyFill="1" applyBorder="1" applyProtection="1">
      <alignment vertical="center"/>
      <protection locked="0"/>
    </xf>
    <xf numFmtId="0" fontId="0" fillId="13" borderId="15" xfId="0" applyFill="1" applyBorder="1" applyAlignment="1" applyProtection="1">
      <alignment horizontal="center" vertical="center"/>
      <protection locked="0"/>
    </xf>
    <xf numFmtId="0" fontId="0" fillId="13" borderId="31" xfId="0" applyFill="1" applyBorder="1" applyProtection="1">
      <alignment vertical="center"/>
      <protection locked="0"/>
    </xf>
    <xf numFmtId="0" fontId="0" fillId="13" borderId="27" xfId="0" applyFill="1" applyBorder="1" applyAlignment="1" applyProtection="1">
      <alignment horizontal="center" vertical="center"/>
      <protection locked="0"/>
    </xf>
    <xf numFmtId="0" fontId="0" fillId="13" borderId="23" xfId="0" applyFill="1" applyBorder="1" applyProtection="1">
      <alignment vertical="center"/>
      <protection locked="0"/>
    </xf>
    <xf numFmtId="0" fontId="0" fillId="13" borderId="26" xfId="0" applyFill="1" applyBorder="1" applyAlignment="1" applyProtection="1">
      <alignment horizontal="center" vertical="center"/>
      <protection locked="0"/>
    </xf>
    <xf numFmtId="0" fontId="0" fillId="13" borderId="32" xfId="0" applyFill="1" applyBorder="1" applyProtection="1">
      <alignment vertical="center"/>
      <protection locked="0"/>
    </xf>
    <xf numFmtId="0" fontId="10" fillId="13" borderId="5"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176" fontId="0" fillId="0" borderId="5" xfId="0" applyNumberFormat="1" applyFill="1" applyBorder="1" applyAlignment="1">
      <alignment horizontal="center" vertical="center"/>
    </xf>
    <xf numFmtId="0" fontId="0" fillId="0" borderId="44" xfId="0" applyFill="1" applyBorder="1" applyAlignment="1">
      <alignment horizontal="center" vertical="center" wrapText="1"/>
    </xf>
    <xf numFmtId="0" fontId="10" fillId="13" borderId="45" xfId="0" applyFont="1" applyFill="1" applyBorder="1" applyAlignment="1" applyProtection="1">
      <alignment horizontal="center" vertical="center"/>
      <protection locked="0"/>
    </xf>
    <xf numFmtId="0" fontId="24" fillId="0" borderId="79" xfId="0" applyNumberFormat="1" applyFont="1" applyFill="1" applyBorder="1" applyAlignment="1">
      <alignment horizontal="center" vertical="center" shrinkToFit="1"/>
    </xf>
    <xf numFmtId="0" fontId="24" fillId="0" borderId="80" xfId="0" applyNumberFormat="1" applyFont="1" applyFill="1" applyBorder="1" applyAlignment="1">
      <alignment horizontal="center" vertical="center" shrinkToFit="1"/>
    </xf>
    <xf numFmtId="0" fontId="24" fillId="0" borderId="81" xfId="0" applyNumberFormat="1" applyFont="1" applyFill="1" applyBorder="1" applyAlignment="1">
      <alignment horizontal="center" vertical="center" shrinkToFit="1"/>
    </xf>
    <xf numFmtId="0" fontId="24" fillId="0" borderId="82" xfId="0" applyNumberFormat="1" applyFont="1" applyFill="1" applyBorder="1" applyAlignment="1">
      <alignment horizontal="center" vertical="center" shrinkToFit="1"/>
    </xf>
    <xf numFmtId="0" fontId="5" fillId="0" borderId="0" xfId="0" applyFont="1" applyAlignment="1">
      <alignment vertical="center"/>
    </xf>
    <xf numFmtId="0" fontId="0" fillId="0" borderId="39" xfId="0" applyBorder="1" applyAlignment="1">
      <alignment horizontal="center" vertical="center"/>
    </xf>
    <xf numFmtId="0" fontId="0" fillId="0" borderId="46" xfId="0" applyBorder="1" applyAlignment="1">
      <alignment horizontal="center" vertical="center"/>
    </xf>
    <xf numFmtId="0" fontId="33" fillId="5" borderId="47" xfId="0" applyFont="1" applyFill="1" applyBorder="1" applyAlignment="1">
      <alignment vertical="center" textRotation="255"/>
    </xf>
    <xf numFmtId="0" fontId="33" fillId="5" borderId="47" xfId="0" applyFont="1" applyFill="1" applyBorder="1" applyAlignment="1" applyProtection="1">
      <alignment vertical="center" textRotation="255"/>
    </xf>
    <xf numFmtId="0" fontId="33" fillId="5" borderId="48" xfId="0" applyFont="1" applyFill="1" applyBorder="1" applyAlignment="1" applyProtection="1">
      <alignment vertical="center" textRotation="255"/>
    </xf>
    <xf numFmtId="0" fontId="0" fillId="11" borderId="25" xfId="0" applyFill="1" applyBorder="1" applyAlignment="1" applyProtection="1">
      <alignment horizontal="center" vertical="center" shrinkToFit="1"/>
      <protection locked="0"/>
    </xf>
    <xf numFmtId="0" fontId="0" fillId="11" borderId="21" xfId="0" applyFill="1" applyBorder="1" applyAlignment="1" applyProtection="1">
      <alignment vertical="center" shrinkToFit="1"/>
      <protection locked="0"/>
    </xf>
    <xf numFmtId="0" fontId="0" fillId="11" borderId="15" xfId="0" applyFill="1" applyBorder="1" applyAlignment="1" applyProtection="1">
      <alignment horizontal="center" vertical="center" shrinkToFit="1"/>
      <protection locked="0"/>
    </xf>
    <xf numFmtId="0" fontId="0" fillId="11" borderId="20" xfId="0" applyFill="1" applyBorder="1" applyAlignment="1" applyProtection="1">
      <alignment vertical="center" shrinkToFit="1"/>
      <protection locked="0"/>
    </xf>
    <xf numFmtId="0" fontId="0" fillId="11" borderId="1" xfId="0" applyFill="1" applyBorder="1" applyAlignment="1" applyProtection="1">
      <alignment vertical="center" shrinkToFit="1"/>
      <protection locked="0"/>
    </xf>
    <xf numFmtId="0" fontId="0" fillId="11" borderId="49" xfId="0" applyFill="1" applyBorder="1" applyAlignment="1" applyProtection="1">
      <alignment horizontal="center" vertical="center" shrinkToFit="1"/>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11" borderId="26" xfId="0" applyFill="1" applyBorder="1" applyAlignment="1" applyProtection="1">
      <alignment horizontal="center" vertical="center" shrinkToFit="1"/>
      <protection locked="0"/>
    </xf>
    <xf numFmtId="0" fontId="0" fillId="11" borderId="23" xfId="0" applyFill="1" applyBorder="1" applyAlignment="1" applyProtection="1">
      <alignment vertical="center" shrinkToFit="1"/>
      <protection locked="0"/>
    </xf>
    <xf numFmtId="0" fontId="0" fillId="11" borderId="32" xfId="0" applyFill="1" applyBorder="1" applyAlignment="1" applyProtection="1">
      <alignment vertical="center" shrinkToFit="1"/>
      <protection locked="0"/>
    </xf>
    <xf numFmtId="0" fontId="27" fillId="0" borderId="0" xfId="0" applyFont="1" applyAlignment="1">
      <alignment horizontal="right" vertical="center"/>
    </xf>
    <xf numFmtId="0" fontId="34" fillId="0" borderId="83" xfId="0" applyFont="1" applyBorder="1" applyAlignment="1">
      <alignment horizontal="center" vertical="center"/>
    </xf>
    <xf numFmtId="0" fontId="34" fillId="0" borderId="52" xfId="0" applyFont="1" applyBorder="1" applyAlignment="1">
      <alignment horizontal="center" vertical="center"/>
    </xf>
    <xf numFmtId="0" fontId="34" fillId="0" borderId="84" xfId="0" applyFont="1" applyBorder="1" applyAlignment="1">
      <alignment horizontal="center" vertical="center"/>
    </xf>
    <xf numFmtId="0" fontId="34" fillId="0" borderId="30" xfId="0" applyFont="1" applyBorder="1" applyAlignment="1">
      <alignment horizontal="right" vertical="center" indent="1"/>
    </xf>
    <xf numFmtId="0" fontId="34" fillId="0" borderId="85" xfId="0" applyFont="1" applyBorder="1" applyAlignment="1">
      <alignment horizontal="center" vertical="center"/>
    </xf>
    <xf numFmtId="0" fontId="34" fillId="0" borderId="46" xfId="0" applyFont="1" applyBorder="1" applyAlignment="1">
      <alignment horizontal="right" vertical="center" indent="1"/>
    </xf>
    <xf numFmtId="0" fontId="34" fillId="0" borderId="86" xfId="0" applyFont="1" applyBorder="1" applyAlignment="1">
      <alignment horizontal="center" vertical="center"/>
    </xf>
    <xf numFmtId="0" fontId="34" fillId="0" borderId="53" xfId="0" applyFont="1" applyBorder="1" applyAlignment="1">
      <alignment horizontal="right" vertical="center" indent="1"/>
    </xf>
    <xf numFmtId="0" fontId="28" fillId="0" borderId="86" xfId="0" applyFont="1" applyBorder="1" applyAlignment="1">
      <alignment horizontal="center" vertical="center"/>
    </xf>
    <xf numFmtId="0" fontId="28" fillId="0" borderId="53" xfId="0" applyFont="1" applyBorder="1" applyAlignment="1">
      <alignment horizontal="right" vertical="center" indent="1"/>
    </xf>
    <xf numFmtId="0" fontId="28" fillId="0" borderId="54" xfId="0" applyFont="1" applyBorder="1" applyAlignment="1">
      <alignment horizontal="right" vertical="center" indent="1"/>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34" fillId="0" borderId="54" xfId="0" applyFont="1" applyBorder="1" applyAlignment="1">
      <alignment horizontal="right" vertical="center" indent="1"/>
    </xf>
    <xf numFmtId="0" fontId="34" fillId="0" borderId="87" xfId="0" applyFont="1" applyBorder="1" applyAlignment="1">
      <alignment horizontal="center" vertical="center"/>
    </xf>
    <xf numFmtId="0" fontId="34" fillId="0" borderId="56" xfId="0" applyFont="1" applyBorder="1" applyAlignment="1">
      <alignment horizontal="right" vertical="center" indent="1"/>
    </xf>
    <xf numFmtId="0" fontId="35" fillId="0" borderId="54" xfId="0" applyFont="1" applyBorder="1" applyAlignment="1">
      <alignment horizontal="right" vertical="center" indent="1"/>
    </xf>
    <xf numFmtId="0" fontId="30" fillId="0" borderId="0" xfId="0" applyFont="1" applyFill="1" applyBorder="1" applyAlignment="1" applyProtection="1">
      <alignment horizontal="center" vertical="center"/>
      <protection locked="0"/>
    </xf>
    <xf numFmtId="0" fontId="30" fillId="0" borderId="89" xfId="0" applyFont="1" applyFill="1" applyBorder="1" applyAlignment="1" applyProtection="1">
      <alignment horizontal="center" vertical="center"/>
      <protection locked="0"/>
    </xf>
    <xf numFmtId="0" fontId="30" fillId="0" borderId="0" xfId="0" applyFont="1" applyAlignment="1">
      <alignment horizontal="right" vertical="top"/>
    </xf>
    <xf numFmtId="6" fontId="0" fillId="0" borderId="4" xfId="1" applyFont="1" applyFill="1" applyBorder="1" applyAlignment="1" applyProtection="1">
      <alignment vertical="center"/>
      <protection locked="0"/>
    </xf>
    <xf numFmtId="0" fontId="5" fillId="0" borderId="0" xfId="0" applyFont="1" applyAlignment="1">
      <alignment horizontal="center" vertical="center"/>
    </xf>
    <xf numFmtId="0" fontId="0" fillId="0" borderId="65" xfId="0" applyBorder="1" applyAlignment="1">
      <alignment horizontal="center" vertical="center"/>
    </xf>
    <xf numFmtId="0" fontId="0" fillId="0" borderId="3" xfId="0" applyBorder="1" applyAlignment="1">
      <alignment horizontal="center" vertical="center"/>
    </xf>
    <xf numFmtId="0" fontId="0" fillId="11" borderId="1" xfId="0" applyFill="1" applyBorder="1" applyAlignment="1" applyProtection="1">
      <alignment horizontal="center" vertical="center" shrinkToFit="1"/>
      <protection locked="0"/>
    </xf>
    <xf numFmtId="0" fontId="0" fillId="11" borderId="33" xfId="0" applyFill="1" applyBorder="1" applyAlignment="1" applyProtection="1">
      <alignment horizontal="center" vertical="center" shrinkToFit="1"/>
      <protection locked="0"/>
    </xf>
    <xf numFmtId="0" fontId="0" fillId="11" borderId="10" xfId="0" applyFill="1" applyBorder="1" applyAlignment="1" applyProtection="1">
      <alignment horizontal="center" vertical="center" shrinkToFit="1"/>
      <protection locked="0"/>
    </xf>
    <xf numFmtId="0" fontId="0" fillId="0" borderId="0" xfId="0" applyAlignment="1">
      <alignment horizontal="center" vertical="center"/>
    </xf>
    <xf numFmtId="0" fontId="10" fillId="0" borderId="70" xfId="0" applyFont="1" applyBorder="1" applyAlignment="1">
      <alignment horizontal="center" vertical="center" wrapText="1"/>
    </xf>
    <xf numFmtId="0" fontId="10" fillId="0" borderId="71" xfId="0" applyFont="1" applyBorder="1" applyAlignment="1">
      <alignment horizontal="center" vertical="center"/>
    </xf>
    <xf numFmtId="0" fontId="0" fillId="7" borderId="72" xfId="0" applyFill="1" applyBorder="1" applyAlignment="1">
      <alignment horizontal="center" vertical="center"/>
    </xf>
    <xf numFmtId="0" fontId="0" fillId="0" borderId="37"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71" xfId="0" applyFill="1" applyBorder="1" applyAlignment="1" applyProtection="1">
      <alignment horizontal="center" vertical="center"/>
    </xf>
    <xf numFmtId="0" fontId="0" fillId="0" borderId="13" xfId="0" applyFill="1" applyBorder="1" applyAlignment="1">
      <alignment horizontal="center" vertical="center"/>
    </xf>
    <xf numFmtId="0" fontId="0" fillId="0" borderId="73" xfId="0" applyFill="1" applyBorder="1" applyAlignment="1">
      <alignment horizontal="center" vertical="center"/>
    </xf>
    <xf numFmtId="0" fontId="0" fillId="0" borderId="34" xfId="0" applyBorder="1" applyAlignment="1">
      <alignment horizontal="center" vertical="center" wrapText="1"/>
    </xf>
    <xf numFmtId="0" fontId="0" fillId="0" borderId="33" xfId="0" applyBorder="1" applyAlignment="1">
      <alignment horizontal="center" vertical="center"/>
    </xf>
    <xf numFmtId="49" fontId="0" fillId="11" borderId="66"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49" fontId="0" fillId="11" borderId="53" xfId="0" applyNumberFormat="1" applyFill="1" applyBorder="1" applyAlignment="1" applyProtection="1">
      <alignment horizontal="center" vertical="center"/>
      <protection locked="0"/>
    </xf>
    <xf numFmtId="49" fontId="0" fillId="11" borderId="74" xfId="0" applyNumberFormat="1" applyFill="1" applyBorder="1" applyAlignment="1" applyProtection="1">
      <alignment horizontal="left" vertical="center"/>
      <protection locked="0"/>
    </xf>
    <xf numFmtId="49" fontId="0" fillId="11" borderId="75" xfId="0" applyNumberFormat="1" applyFill="1" applyBorder="1" applyAlignment="1" applyProtection="1">
      <alignment horizontal="left" vertical="center"/>
      <protection locked="0"/>
    </xf>
    <xf numFmtId="49" fontId="0" fillId="11" borderId="36" xfId="0" applyNumberFormat="1" applyFill="1" applyBorder="1" applyAlignment="1" applyProtection="1">
      <alignment horizontal="left" vertical="center"/>
      <protection locked="0"/>
    </xf>
    <xf numFmtId="49" fontId="0" fillId="11" borderId="53" xfId="0" applyNumberFormat="1" applyFill="1" applyBorder="1" applyAlignment="1" applyProtection="1">
      <alignment horizontal="left" vertical="center"/>
      <protection locked="0"/>
    </xf>
    <xf numFmtId="49" fontId="0" fillId="11" borderId="66" xfId="0" applyNumberFormat="1" applyFill="1" applyBorder="1" applyAlignment="1" applyProtection="1">
      <alignment horizontal="left" vertical="center"/>
      <protection locked="0"/>
    </xf>
    <xf numFmtId="49" fontId="0" fillId="11" borderId="69" xfId="0" applyNumberFormat="1" applyFill="1" applyBorder="1" applyAlignment="1" applyProtection="1">
      <alignment horizontal="left" vertical="center"/>
      <protection locked="0"/>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76"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4"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wrapText="1"/>
    </xf>
    <xf numFmtId="49" fontId="0" fillId="11" borderId="67" xfId="0" applyNumberFormat="1" applyFill="1" applyBorder="1" applyAlignment="1" applyProtection="1">
      <alignment horizontal="center" vertical="center"/>
      <protection locked="0"/>
    </xf>
    <xf numFmtId="49" fontId="0" fillId="11" borderId="68" xfId="0" applyNumberFormat="1" applyFill="1" applyBorder="1" applyAlignment="1" applyProtection="1">
      <alignment horizontal="center" vertical="center"/>
      <protection locked="0"/>
    </xf>
    <xf numFmtId="49" fontId="0" fillId="11" borderId="69" xfId="0" applyNumberFormat="1" applyFill="1" applyBorder="1" applyAlignment="1" applyProtection="1">
      <alignment horizontal="center" vertical="center"/>
      <protection locked="0"/>
    </xf>
    <xf numFmtId="0" fontId="0" fillId="5" borderId="70" xfId="0" applyFill="1" applyBorder="1" applyAlignment="1">
      <alignment horizontal="center" vertical="center"/>
    </xf>
    <xf numFmtId="0" fontId="0" fillId="5" borderId="3" xfId="0" applyFill="1" applyBorder="1" applyAlignment="1">
      <alignment horizontal="center" vertical="center"/>
    </xf>
    <xf numFmtId="0" fontId="17" fillId="5" borderId="34" xfId="0" applyFont="1" applyFill="1" applyBorder="1" applyAlignment="1">
      <alignment horizontal="center" vertical="center"/>
    </xf>
    <xf numFmtId="0" fontId="17" fillId="5" borderId="33" xfId="0" applyFont="1" applyFill="1" applyBorder="1" applyAlignment="1">
      <alignment horizontal="center" vertical="center"/>
    </xf>
    <xf numFmtId="0" fontId="0" fillId="5" borderId="34" xfId="0" applyFill="1" applyBorder="1" applyAlignment="1">
      <alignment horizontal="center" vertical="center"/>
    </xf>
    <xf numFmtId="0" fontId="0" fillId="5" borderId="33" xfId="0" applyFill="1" applyBorder="1" applyAlignment="1">
      <alignment horizontal="center" vertical="center"/>
    </xf>
    <xf numFmtId="0" fontId="0" fillId="0" borderId="70" xfId="0" applyBorder="1" applyAlignment="1">
      <alignment horizontal="center" vertical="center"/>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30" fillId="0" borderId="11"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6" fontId="0" fillId="0" borderId="38" xfId="1" applyFont="1" applyFill="1" applyBorder="1" applyAlignment="1" applyProtection="1">
      <alignment horizontal="center" vertical="center"/>
      <protection locked="0"/>
    </xf>
    <xf numFmtId="6" fontId="0" fillId="0" borderId="40" xfId="1" applyFont="1" applyFill="1" applyBorder="1" applyAlignment="1" applyProtection="1">
      <alignment horizontal="center" vertical="center"/>
      <protection locked="0"/>
    </xf>
    <xf numFmtId="0" fontId="18" fillId="6" borderId="57" xfId="0" applyFont="1" applyFill="1" applyBorder="1" applyAlignment="1">
      <alignment horizontal="left" vertical="top" wrapText="1"/>
    </xf>
    <xf numFmtId="0" fontId="18" fillId="6" borderId="12" xfId="0" applyFont="1" applyFill="1" applyBorder="1" applyAlignment="1">
      <alignment horizontal="left" vertical="top" wrapText="1"/>
    </xf>
    <xf numFmtId="0" fontId="18" fillId="6" borderId="58" xfId="0" applyFont="1" applyFill="1" applyBorder="1" applyAlignment="1">
      <alignment horizontal="left" vertical="top" wrapText="1"/>
    </xf>
    <xf numFmtId="0" fontId="18" fillId="6" borderId="35"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59" xfId="0" applyFont="1" applyFill="1" applyBorder="1" applyAlignment="1">
      <alignment horizontal="left" vertical="top" wrapText="1"/>
    </xf>
    <xf numFmtId="0" fontId="18" fillId="6" borderId="60" xfId="0" applyFont="1" applyFill="1" applyBorder="1" applyAlignment="1">
      <alignment horizontal="left" vertical="top" wrapText="1"/>
    </xf>
    <xf numFmtId="0" fontId="18" fillId="6" borderId="61" xfId="0" applyFont="1" applyFill="1" applyBorder="1" applyAlignment="1">
      <alignment horizontal="left" vertical="top" wrapText="1"/>
    </xf>
    <xf numFmtId="0" fontId="18" fillId="6" borderId="30"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13" fillId="8" borderId="57" xfId="0" applyFont="1" applyFill="1" applyBorder="1" applyAlignment="1">
      <alignment horizontal="left" vertical="top" wrapText="1"/>
    </xf>
    <xf numFmtId="0" fontId="13" fillId="8" borderId="12" xfId="0" applyFont="1" applyFill="1" applyBorder="1" applyAlignment="1">
      <alignment horizontal="left" vertical="top" wrapText="1"/>
    </xf>
    <xf numFmtId="0" fontId="13" fillId="8" borderId="58" xfId="0" applyFont="1" applyFill="1" applyBorder="1" applyAlignment="1">
      <alignment horizontal="left" vertical="top" wrapText="1"/>
    </xf>
    <xf numFmtId="0" fontId="13" fillId="8" borderId="35"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59" xfId="0" applyFont="1" applyFill="1" applyBorder="1" applyAlignment="1">
      <alignment horizontal="left" vertical="top" wrapText="1"/>
    </xf>
    <xf numFmtId="0" fontId="13" fillId="8" borderId="60" xfId="0" applyFont="1" applyFill="1" applyBorder="1" applyAlignment="1">
      <alignment horizontal="left" vertical="top" wrapText="1"/>
    </xf>
    <xf numFmtId="0" fontId="13" fillId="8" borderId="61" xfId="0" applyFont="1" applyFill="1" applyBorder="1" applyAlignment="1">
      <alignment horizontal="left" vertical="top" wrapText="1"/>
    </xf>
    <xf numFmtId="0" fontId="13" fillId="8" borderId="30" xfId="0" applyFont="1" applyFill="1" applyBorder="1" applyAlignment="1">
      <alignment horizontal="left" vertical="top" wrapText="1"/>
    </xf>
    <xf numFmtId="49" fontId="0" fillId="11" borderId="38" xfId="0" applyNumberFormat="1" applyFill="1" applyBorder="1" applyAlignment="1" applyProtection="1">
      <alignment horizontal="left" vertical="center"/>
      <protection locked="0"/>
    </xf>
    <xf numFmtId="49" fontId="0" fillId="11" borderId="40" xfId="0" applyNumberFormat="1" applyFill="1" applyBorder="1" applyAlignment="1" applyProtection="1">
      <alignment horizontal="left" vertical="center"/>
      <protection locked="0"/>
    </xf>
    <xf numFmtId="49" fontId="0" fillId="11" borderId="88" xfId="0" applyNumberFormat="1" applyFill="1" applyBorder="1" applyAlignment="1" applyProtection="1">
      <alignment horizontal="left" vertical="center"/>
      <protection locked="0"/>
    </xf>
  </cellXfs>
  <cellStyles count="3">
    <cellStyle name="通貨" xfId="1" builtinId="7"/>
    <cellStyle name="標準" xfId="0" builtinId="0"/>
    <cellStyle name="標準 2" xfId="2"/>
  </cellStyles>
  <dxfs count="19">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99FF66"/>
      <color rgb="FF66FF66"/>
      <color rgb="FF66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2"/>
  <sheetViews>
    <sheetView showGridLines="0" tabSelected="1" zoomScaleNormal="100" workbookViewId="0">
      <selection activeCell="C7" sqref="C7"/>
    </sheetView>
  </sheetViews>
  <sheetFormatPr defaultRowHeight="18.75" x14ac:dyDescent="0.15"/>
  <cols>
    <col min="1" max="1" width="24.125" style="142" customWidth="1"/>
    <col min="2" max="2" width="32.875" style="142" customWidth="1"/>
    <col min="3" max="3" width="33.125" style="142" customWidth="1"/>
    <col min="4" max="4" width="1.75" style="142" customWidth="1"/>
    <col min="5" max="5" width="7.625" style="142" bestFit="1" customWidth="1"/>
    <col min="6" max="6" width="20.625" style="142" bestFit="1" customWidth="1"/>
    <col min="7" max="16384" width="9" style="142"/>
  </cols>
  <sheetData>
    <row r="1" spans="1:3" x14ac:dyDescent="0.15">
      <c r="A1" s="183" t="s">
        <v>116</v>
      </c>
      <c r="B1" s="183"/>
      <c r="C1" s="183"/>
    </row>
    <row r="2" spans="1:3" ht="19.5" thickBot="1" x14ac:dyDescent="0.2">
      <c r="C2" s="161" t="s">
        <v>126</v>
      </c>
    </row>
    <row r="3" spans="1:3" ht="19.5" thickBot="1" x14ac:dyDescent="0.2">
      <c r="A3" s="162" t="s">
        <v>86</v>
      </c>
      <c r="B3" s="163" t="s">
        <v>132</v>
      </c>
      <c r="C3" s="163" t="s">
        <v>133</v>
      </c>
    </row>
    <row r="4" spans="1:3" x14ac:dyDescent="0.15">
      <c r="A4" s="166" t="s">
        <v>41</v>
      </c>
      <c r="B4" s="167" t="s">
        <v>87</v>
      </c>
      <c r="C4" s="167" t="s">
        <v>87</v>
      </c>
    </row>
    <row r="5" spans="1:3" x14ac:dyDescent="0.15">
      <c r="A5" s="176" t="s">
        <v>42</v>
      </c>
      <c r="B5" s="177" t="s">
        <v>88</v>
      </c>
      <c r="C5" s="177" t="s">
        <v>88</v>
      </c>
    </row>
    <row r="6" spans="1:3" x14ac:dyDescent="0.15">
      <c r="A6" s="168" t="s">
        <v>7</v>
      </c>
      <c r="B6" s="169" t="s">
        <v>88</v>
      </c>
      <c r="C6" s="169" t="s">
        <v>88</v>
      </c>
    </row>
    <row r="7" spans="1:3" x14ac:dyDescent="0.15">
      <c r="A7" s="168" t="s">
        <v>43</v>
      </c>
      <c r="B7" s="169" t="s">
        <v>88</v>
      </c>
      <c r="C7" s="169" t="s">
        <v>88</v>
      </c>
    </row>
    <row r="8" spans="1:3" x14ac:dyDescent="0.15">
      <c r="A8" s="168" t="s">
        <v>44</v>
      </c>
      <c r="B8" s="169" t="s">
        <v>88</v>
      </c>
      <c r="C8" s="169" t="s">
        <v>88</v>
      </c>
    </row>
    <row r="9" spans="1:3" x14ac:dyDescent="0.15">
      <c r="A9" s="170" t="s">
        <v>117</v>
      </c>
      <c r="B9" s="173"/>
      <c r="C9" s="171" t="s">
        <v>97</v>
      </c>
    </row>
    <row r="10" spans="1:3" x14ac:dyDescent="0.15">
      <c r="A10" s="170" t="s">
        <v>45</v>
      </c>
      <c r="B10" s="171" t="s">
        <v>88</v>
      </c>
      <c r="C10" s="171" t="s">
        <v>118</v>
      </c>
    </row>
    <row r="11" spans="1:3" x14ac:dyDescent="0.15">
      <c r="A11" s="170" t="s">
        <v>90</v>
      </c>
      <c r="B11" s="171" t="s">
        <v>119</v>
      </c>
      <c r="C11" s="172"/>
    </row>
    <row r="12" spans="1:3" x14ac:dyDescent="0.15">
      <c r="A12" s="170" t="s">
        <v>91</v>
      </c>
      <c r="B12" s="173"/>
      <c r="C12" s="171" t="s">
        <v>92</v>
      </c>
    </row>
    <row r="13" spans="1:3" x14ac:dyDescent="0.15">
      <c r="A13" s="170" t="s">
        <v>93</v>
      </c>
      <c r="B13" s="171" t="s">
        <v>92</v>
      </c>
      <c r="C13" s="172"/>
    </row>
    <row r="14" spans="1:3" x14ac:dyDescent="0.15">
      <c r="A14" s="170" t="s">
        <v>95</v>
      </c>
      <c r="B14" s="172"/>
      <c r="C14" s="171" t="s">
        <v>92</v>
      </c>
    </row>
    <row r="15" spans="1:3" x14ac:dyDescent="0.15">
      <c r="A15" s="170" t="s">
        <v>96</v>
      </c>
      <c r="B15" s="171" t="s">
        <v>92</v>
      </c>
      <c r="C15" s="172"/>
    </row>
    <row r="16" spans="1:3" x14ac:dyDescent="0.15">
      <c r="A16" s="174" t="s">
        <v>120</v>
      </c>
      <c r="B16" s="172"/>
      <c r="C16" s="171" t="s">
        <v>102</v>
      </c>
    </row>
    <row r="17" spans="1:3" x14ac:dyDescent="0.15">
      <c r="A17" s="168" t="s">
        <v>121</v>
      </c>
      <c r="B17" s="169" t="s">
        <v>97</v>
      </c>
      <c r="C17" s="178"/>
    </row>
    <row r="18" spans="1:3" x14ac:dyDescent="0.15">
      <c r="A18" s="168" t="s">
        <v>38</v>
      </c>
      <c r="B18" s="169" t="s">
        <v>97</v>
      </c>
      <c r="C18" s="169" t="s">
        <v>97</v>
      </c>
    </row>
    <row r="19" spans="1:3" x14ac:dyDescent="0.15">
      <c r="A19" s="168" t="s">
        <v>98</v>
      </c>
      <c r="B19" s="169" t="s">
        <v>92</v>
      </c>
      <c r="C19" s="169" t="s">
        <v>92</v>
      </c>
    </row>
    <row r="20" spans="1:3" x14ac:dyDescent="0.15">
      <c r="A20" s="168" t="s">
        <v>99</v>
      </c>
      <c r="B20" s="169" t="s">
        <v>97</v>
      </c>
      <c r="C20" s="169" t="s">
        <v>89</v>
      </c>
    </row>
    <row r="21" spans="1:3" x14ac:dyDescent="0.15">
      <c r="A21" s="168" t="s">
        <v>100</v>
      </c>
      <c r="B21" s="169" t="s">
        <v>94</v>
      </c>
      <c r="C21" s="169" t="s">
        <v>94</v>
      </c>
    </row>
    <row r="22" spans="1:3" x14ac:dyDescent="0.15">
      <c r="A22" s="168" t="s">
        <v>101</v>
      </c>
      <c r="B22" s="169" t="s">
        <v>92</v>
      </c>
      <c r="C22" s="169" t="s">
        <v>102</v>
      </c>
    </row>
    <row r="23" spans="1:3" x14ac:dyDescent="0.15">
      <c r="A23" s="168" t="s">
        <v>103</v>
      </c>
      <c r="B23" s="175"/>
      <c r="C23" s="169" t="s">
        <v>97</v>
      </c>
    </row>
    <row r="24" spans="1:3" x14ac:dyDescent="0.15">
      <c r="A24" s="168" t="s">
        <v>104</v>
      </c>
      <c r="B24" s="169" t="s">
        <v>122</v>
      </c>
      <c r="C24" s="175"/>
    </row>
    <row r="25" spans="1:3" x14ac:dyDescent="0.15">
      <c r="A25" s="168" t="s">
        <v>105</v>
      </c>
      <c r="B25" s="175"/>
      <c r="C25" s="169" t="s">
        <v>97</v>
      </c>
    </row>
    <row r="26" spans="1:3" x14ac:dyDescent="0.15">
      <c r="A26" s="168" t="s">
        <v>106</v>
      </c>
      <c r="B26" s="169" t="s">
        <v>123</v>
      </c>
      <c r="C26" s="175"/>
    </row>
    <row r="27" spans="1:3" x14ac:dyDescent="0.15">
      <c r="A27" s="168" t="s">
        <v>107</v>
      </c>
      <c r="B27" s="175"/>
      <c r="C27" s="169" t="s">
        <v>102</v>
      </c>
    </row>
    <row r="28" spans="1:3" x14ac:dyDescent="0.15">
      <c r="A28" s="168" t="s">
        <v>108</v>
      </c>
      <c r="B28" s="169" t="s">
        <v>124</v>
      </c>
      <c r="C28" s="175"/>
    </row>
    <row r="29" spans="1:3" x14ac:dyDescent="0.15">
      <c r="A29" s="168" t="s">
        <v>109</v>
      </c>
      <c r="B29" s="175"/>
      <c r="C29" s="169" t="s">
        <v>92</v>
      </c>
    </row>
    <row r="30" spans="1:3" x14ac:dyDescent="0.15">
      <c r="A30" s="168" t="s">
        <v>110</v>
      </c>
      <c r="B30" s="169" t="s">
        <v>92</v>
      </c>
      <c r="C30" s="175"/>
    </row>
    <row r="31" spans="1:3" x14ac:dyDescent="0.15">
      <c r="A31" s="168" t="s">
        <v>111</v>
      </c>
      <c r="B31" s="169" t="s">
        <v>125</v>
      </c>
      <c r="C31" s="169" t="s">
        <v>125</v>
      </c>
    </row>
    <row r="32" spans="1:3" ht="19.5" thickBot="1" x14ac:dyDescent="0.2">
      <c r="A32" s="164" t="s">
        <v>112</v>
      </c>
      <c r="B32" s="165" t="s">
        <v>125</v>
      </c>
      <c r="C32" s="165" t="s">
        <v>125</v>
      </c>
    </row>
  </sheetData>
  <mergeCells count="1">
    <mergeCell ref="A1:C1"/>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7"/>
  <sheetViews>
    <sheetView zoomScale="90" zoomScaleNormal="90" workbookViewId="0"/>
  </sheetViews>
  <sheetFormatPr defaultColWidth="8.875" defaultRowHeight="13.5" x14ac:dyDescent="0.15"/>
  <cols>
    <col min="1" max="1" width="3.125" customWidth="1"/>
    <col min="2" max="2" width="7.5" style="1" customWidth="1"/>
    <col min="3" max="3" width="8.625" style="1" customWidth="1"/>
    <col min="4" max="4" width="10" customWidth="1"/>
    <col min="5" max="5" width="16.875" customWidth="1"/>
    <col min="6" max="6" width="9.5" style="1" customWidth="1"/>
    <col min="7" max="7" width="13.875" style="1" customWidth="1"/>
    <col min="8" max="8" width="3.625" style="86" customWidth="1"/>
    <col min="9" max="9" width="13.875" style="1" customWidth="1"/>
    <col min="10" max="10" width="3.625" style="86" customWidth="1"/>
    <col min="11" max="11" width="13.875" style="1" customWidth="1"/>
    <col min="12" max="12" width="3.625" style="86" customWidth="1"/>
    <col min="13" max="13" width="8.5" customWidth="1"/>
    <col min="14" max="14" width="3.125" hidden="1" customWidth="1"/>
    <col min="15" max="16" width="18.625" hidden="1" customWidth="1"/>
    <col min="17" max="19" width="10" hidden="1" customWidth="1"/>
    <col min="20" max="20" width="2.875" customWidth="1"/>
    <col min="21" max="21" width="12.875" customWidth="1"/>
    <col min="22" max="22" width="1.125" customWidth="1"/>
    <col min="23" max="23" width="12.875" style="1" customWidth="1"/>
    <col min="24" max="24" width="1.25" style="1" customWidth="1"/>
    <col min="25" max="25" width="6.625" style="1" customWidth="1"/>
    <col min="26" max="26" width="12.125" style="1" customWidth="1"/>
    <col min="27" max="27" width="34.625" style="1" bestFit="1" customWidth="1"/>
    <col min="28" max="30" width="7.5" customWidth="1"/>
    <col min="31" max="34" width="16.25" customWidth="1"/>
    <col min="35" max="40" width="8.875" customWidth="1"/>
  </cols>
  <sheetData>
    <row r="1" spans="1:40" ht="25.5" customHeight="1" thickBot="1" x14ac:dyDescent="0.2">
      <c r="B1" s="192" t="s">
        <v>115</v>
      </c>
      <c r="C1" s="192"/>
      <c r="D1" s="192"/>
      <c r="E1" s="192"/>
      <c r="F1" s="192"/>
      <c r="G1" s="189" t="s">
        <v>6</v>
      </c>
      <c r="H1" s="189"/>
      <c r="I1" s="189"/>
      <c r="J1" s="189"/>
      <c r="K1" s="189"/>
      <c r="U1" s="238" t="s">
        <v>113</v>
      </c>
      <c r="V1" s="239"/>
      <c r="W1" s="239"/>
      <c r="X1" s="239"/>
      <c r="Y1" s="239"/>
      <c r="Z1" s="240"/>
      <c r="AA1" s="28"/>
      <c r="AB1" s="28"/>
      <c r="AC1" s="28"/>
      <c r="AD1" s="28"/>
    </row>
    <row r="2" spans="1:40" ht="6.75" customHeight="1" thickTop="1" thickBot="1" x14ac:dyDescent="0.2">
      <c r="U2" s="241"/>
      <c r="V2" s="242"/>
      <c r="W2" s="242"/>
      <c r="X2" s="242"/>
      <c r="Y2" s="242"/>
      <c r="Z2" s="243"/>
      <c r="AA2" s="28"/>
      <c r="AB2" s="28"/>
      <c r="AC2" s="28"/>
      <c r="AD2" s="28"/>
    </row>
    <row r="3" spans="1:40" ht="27" customHeight="1" x14ac:dyDescent="0.15">
      <c r="B3" s="197" t="s">
        <v>30</v>
      </c>
      <c r="C3" s="198"/>
      <c r="D3" s="193" t="s">
        <v>21</v>
      </c>
      <c r="E3" s="194"/>
      <c r="F3" s="218" t="s">
        <v>84</v>
      </c>
      <c r="G3" s="218"/>
      <c r="H3" s="218"/>
      <c r="I3" s="195" t="s">
        <v>85</v>
      </c>
      <c r="J3" s="195"/>
      <c r="K3" s="196"/>
      <c r="L3" s="96"/>
      <c r="U3" s="241"/>
      <c r="V3" s="242"/>
      <c r="W3" s="242"/>
      <c r="X3" s="242"/>
      <c r="Y3" s="242"/>
      <c r="Z3" s="243"/>
      <c r="AA3" s="30"/>
      <c r="AB3" s="31"/>
      <c r="AC3" s="30"/>
      <c r="AD3" s="30"/>
    </row>
    <row r="4" spans="1:40" ht="27" customHeight="1" x14ac:dyDescent="0.15">
      <c r="B4" s="221"/>
      <c r="C4" s="222"/>
      <c r="D4" s="201"/>
      <c r="E4" s="223"/>
      <c r="F4" s="201"/>
      <c r="G4" s="202"/>
      <c r="H4" s="93"/>
      <c r="I4" s="201"/>
      <c r="J4" s="202"/>
      <c r="K4" s="203"/>
      <c r="L4" s="97"/>
      <c r="U4" s="241"/>
      <c r="V4" s="242"/>
      <c r="W4" s="242"/>
      <c r="X4" s="242"/>
      <c r="Y4" s="242"/>
      <c r="Z4" s="243"/>
      <c r="AA4" s="28"/>
      <c r="AB4" s="28"/>
      <c r="AC4" s="28"/>
      <c r="AD4" s="30"/>
    </row>
    <row r="5" spans="1:40" ht="27" customHeight="1" x14ac:dyDescent="0.15">
      <c r="B5" s="220" t="s">
        <v>8</v>
      </c>
      <c r="C5" s="24" t="s">
        <v>9</v>
      </c>
      <c r="D5" s="208"/>
      <c r="E5" s="209"/>
      <c r="F5" s="2" t="s">
        <v>10</v>
      </c>
      <c r="G5" s="204"/>
      <c r="H5" s="205"/>
      <c r="I5" s="206"/>
      <c r="J5" s="206"/>
      <c r="K5" s="207"/>
      <c r="L5" s="98"/>
      <c r="U5" s="241"/>
      <c r="V5" s="242"/>
      <c r="W5" s="242"/>
      <c r="X5" s="242"/>
      <c r="Y5" s="242"/>
      <c r="Z5" s="243"/>
      <c r="AA5" s="28"/>
      <c r="AB5" s="28"/>
      <c r="AC5" s="28"/>
      <c r="AD5" s="30"/>
    </row>
    <row r="6" spans="1:40" ht="27" customHeight="1" thickBot="1" x14ac:dyDescent="0.2">
      <c r="B6" s="185"/>
      <c r="C6" s="70" t="s">
        <v>31</v>
      </c>
      <c r="D6" s="258"/>
      <c r="E6" s="259"/>
      <c r="F6" s="259"/>
      <c r="G6" s="259"/>
      <c r="H6" s="260"/>
      <c r="I6" s="236" t="s">
        <v>134</v>
      </c>
      <c r="J6" s="237"/>
      <c r="K6" s="182">
        <f>1400*COUNTIF($M$15:$M$113,"有")</f>
        <v>0</v>
      </c>
      <c r="L6" s="98"/>
      <c r="U6" s="241"/>
      <c r="V6" s="242"/>
      <c r="W6" s="242"/>
      <c r="X6" s="242"/>
      <c r="Y6" s="242"/>
      <c r="Z6" s="243"/>
      <c r="AA6" s="28"/>
      <c r="AB6" s="28"/>
      <c r="AC6" s="28"/>
      <c r="AD6" s="30"/>
    </row>
    <row r="7" spans="1:40" ht="27" customHeight="1" thickBot="1" x14ac:dyDescent="0.2">
      <c r="B7" s="4" t="s">
        <v>0</v>
      </c>
      <c r="C7" s="5"/>
      <c r="D7" s="6"/>
      <c r="E7" s="6"/>
      <c r="F7" s="5"/>
      <c r="G7" s="4"/>
      <c r="H7" s="4"/>
      <c r="I7" s="5"/>
      <c r="J7" s="5"/>
      <c r="K7" s="181"/>
      <c r="L7" s="99"/>
      <c r="U7" s="241"/>
      <c r="V7" s="242"/>
      <c r="W7" s="242"/>
      <c r="X7" s="242"/>
      <c r="Y7" s="242"/>
      <c r="Z7" s="243"/>
      <c r="AA7" s="31"/>
      <c r="AB7" s="31"/>
      <c r="AC7" s="31"/>
      <c r="AD7" s="32"/>
    </row>
    <row r="8" spans="1:40" ht="27" customHeight="1" x14ac:dyDescent="0.15">
      <c r="B8" s="190" t="s">
        <v>2</v>
      </c>
      <c r="C8" s="191"/>
      <c r="D8" s="7"/>
      <c r="E8" s="3" t="s">
        <v>15</v>
      </c>
      <c r="G8" s="101" t="s">
        <v>3</v>
      </c>
      <c r="H8" s="105"/>
      <c r="I8" s="103" t="s">
        <v>4</v>
      </c>
      <c r="J8" s="105"/>
      <c r="K8" s="107" t="s">
        <v>5</v>
      </c>
      <c r="L8" s="99"/>
      <c r="U8" s="241"/>
      <c r="V8" s="242"/>
      <c r="W8" s="242"/>
      <c r="X8" s="242"/>
      <c r="Y8" s="242"/>
      <c r="Z8" s="243"/>
      <c r="AA8" s="31"/>
      <c r="AB8" s="54"/>
      <c r="AC8" s="54"/>
      <c r="AD8" s="55"/>
      <c r="AE8" s="55"/>
      <c r="AF8" s="55"/>
      <c r="AG8" s="55"/>
      <c r="AH8" s="55"/>
      <c r="AI8" s="55"/>
    </row>
    <row r="9" spans="1:40" ht="27" customHeight="1" thickBot="1" x14ac:dyDescent="0.2">
      <c r="B9" s="8">
        <f>SUM(A15+A35+A55+A75+A95)</f>
        <v>0</v>
      </c>
      <c r="C9" s="9">
        <f>SUM(A16+A36+A56+A76+A96)</f>
        <v>0</v>
      </c>
      <c r="D9" s="7"/>
      <c r="E9" s="113" t="str">
        <f>IF(B4="","",IF(B4="一般",1500,IF(B4="大学生",1500,1000)))</f>
        <v/>
      </c>
      <c r="G9" s="102">
        <f>IF(E9="",0,C9*E9)</f>
        <v>0</v>
      </c>
      <c r="H9" s="106"/>
      <c r="I9" s="104">
        <f>IF(リレー申込票!I6="",0,リレー申込票!I6)</f>
        <v>0</v>
      </c>
      <c r="J9" s="106"/>
      <c r="K9" s="10">
        <f>SUM(G9+I9)</f>
        <v>0</v>
      </c>
      <c r="L9" s="100"/>
      <c r="U9" s="244"/>
      <c r="V9" s="245"/>
      <c r="W9" s="245"/>
      <c r="X9" s="245"/>
      <c r="Y9" s="245"/>
      <c r="Z9" s="246"/>
      <c r="AA9" s="31"/>
      <c r="AB9" s="56"/>
      <c r="AC9" s="56"/>
      <c r="AD9" s="56"/>
      <c r="AE9" s="55"/>
      <c r="AF9" s="55"/>
      <c r="AG9" s="55"/>
      <c r="AH9" s="55"/>
      <c r="AI9" s="55"/>
    </row>
    <row r="10" spans="1:40" ht="6.75" customHeight="1" thickBot="1" x14ac:dyDescent="0.2">
      <c r="B10" s="4"/>
      <c r="G10" s="4"/>
      <c r="H10" s="4"/>
      <c r="AB10" s="56"/>
      <c r="AC10" s="56"/>
      <c r="AD10" s="56"/>
      <c r="AE10" s="55"/>
      <c r="AF10" s="55"/>
      <c r="AG10" s="55"/>
      <c r="AH10" s="55"/>
      <c r="AI10" s="55"/>
    </row>
    <row r="11" spans="1:40" ht="26.25" customHeight="1" x14ac:dyDescent="0.15">
      <c r="B11" s="230" t="s">
        <v>11</v>
      </c>
      <c r="C11" s="199" t="s">
        <v>12</v>
      </c>
      <c r="D11" s="199" t="s">
        <v>83</v>
      </c>
      <c r="E11" s="78" t="s">
        <v>78</v>
      </c>
      <c r="F11" s="210" t="s">
        <v>13</v>
      </c>
      <c r="G11" s="212" t="s">
        <v>1</v>
      </c>
      <c r="H11" s="213"/>
      <c r="I11" s="213"/>
      <c r="J11" s="213"/>
      <c r="K11" s="213"/>
      <c r="L11" s="214"/>
      <c r="M11" s="233" t="s">
        <v>135</v>
      </c>
      <c r="N11">
        <v>1</v>
      </c>
      <c r="O11" t="s">
        <v>36</v>
      </c>
      <c r="P11" t="s">
        <v>37</v>
      </c>
      <c r="Q11">
        <v>1</v>
      </c>
      <c r="R11">
        <v>1000</v>
      </c>
      <c r="S11" t="s">
        <v>72</v>
      </c>
      <c r="U11" s="91" t="str">
        <f t="shared" ref="U11:U30" si="0">O11</f>
        <v>男子</v>
      </c>
      <c r="V11" s="90"/>
      <c r="W11" s="92" t="str">
        <f t="shared" ref="W11:W16" si="1">P11</f>
        <v>女子</v>
      </c>
      <c r="X11" s="87"/>
      <c r="Y11" s="88"/>
      <c r="Z11" s="87"/>
      <c r="AA11" s="87"/>
      <c r="AB11" s="57"/>
      <c r="AC11" s="57"/>
      <c r="AD11" s="56"/>
      <c r="AE11" s="55"/>
      <c r="AF11" s="55"/>
      <c r="AG11" s="55"/>
      <c r="AH11" s="55"/>
      <c r="AI11" s="55"/>
    </row>
    <row r="12" spans="1:40" ht="31.5" customHeight="1" thickBot="1" x14ac:dyDescent="0.2">
      <c r="B12" s="185"/>
      <c r="C12" s="200"/>
      <c r="D12" s="200"/>
      <c r="E12" s="77" t="s">
        <v>14</v>
      </c>
      <c r="F12" s="211"/>
      <c r="G12" s="215" t="s">
        <v>79</v>
      </c>
      <c r="H12" s="216"/>
      <c r="I12" s="216"/>
      <c r="J12" s="216"/>
      <c r="K12" s="216"/>
      <c r="L12" s="217"/>
      <c r="M12" s="234"/>
      <c r="N12">
        <v>2</v>
      </c>
      <c r="O12" t="s">
        <v>48</v>
      </c>
      <c r="P12" t="s">
        <v>41</v>
      </c>
      <c r="Q12">
        <v>2</v>
      </c>
      <c r="R12">
        <v>1500</v>
      </c>
      <c r="S12" t="s">
        <v>73</v>
      </c>
      <c r="U12" s="138" t="str">
        <f t="shared" si="0"/>
        <v>100m</v>
      </c>
      <c r="V12" s="90"/>
      <c r="W12" s="139" t="str">
        <f t="shared" si="1"/>
        <v>100m</v>
      </c>
      <c r="X12" s="87"/>
      <c r="Y12" s="88"/>
      <c r="Z12" s="87"/>
      <c r="AA12" s="87"/>
      <c r="AB12" s="56"/>
      <c r="AC12" s="58"/>
      <c r="AD12" s="56"/>
      <c r="AE12" s="71"/>
      <c r="AF12" s="55"/>
      <c r="AG12" s="71"/>
      <c r="AH12" s="71"/>
      <c r="AI12" s="71"/>
    </row>
    <row r="13" spans="1:40" ht="26.25" customHeight="1" x14ac:dyDescent="0.15">
      <c r="B13" s="224" t="s">
        <v>46</v>
      </c>
      <c r="C13" s="226" t="s">
        <v>37</v>
      </c>
      <c r="D13" s="228">
        <v>1234</v>
      </c>
      <c r="E13" s="75" t="s">
        <v>39</v>
      </c>
      <c r="F13" s="231">
        <v>2</v>
      </c>
      <c r="G13" s="109" t="s">
        <v>7</v>
      </c>
      <c r="H13" s="143"/>
      <c r="I13" s="94" t="s">
        <v>47</v>
      </c>
      <c r="J13" s="143"/>
      <c r="K13" s="108" t="s">
        <v>57</v>
      </c>
      <c r="L13" s="144"/>
      <c r="M13" s="234"/>
      <c r="N13">
        <v>3</v>
      </c>
      <c r="O13" t="s">
        <v>49</v>
      </c>
      <c r="P13" t="s">
        <v>42</v>
      </c>
      <c r="Q13">
        <v>3</v>
      </c>
      <c r="S13" t="s">
        <v>74</v>
      </c>
      <c r="U13" s="138" t="str">
        <f t="shared" si="0"/>
        <v>200m</v>
      </c>
      <c r="V13" s="90"/>
      <c r="W13" s="139" t="str">
        <f t="shared" si="1"/>
        <v>200m</v>
      </c>
      <c r="X13" s="87"/>
      <c r="Y13" s="88"/>
      <c r="Z13" s="87"/>
      <c r="AA13" s="87"/>
      <c r="AB13" s="56"/>
      <c r="AC13" s="58"/>
      <c r="AD13" s="56"/>
      <c r="AE13" s="71"/>
      <c r="AF13" s="55"/>
      <c r="AG13" s="71"/>
      <c r="AH13" s="71"/>
      <c r="AI13" s="71"/>
      <c r="AJ13" s="71"/>
      <c r="AK13" s="71"/>
      <c r="AL13" s="71"/>
      <c r="AM13" s="71"/>
      <c r="AN13" s="71"/>
    </row>
    <row r="14" spans="1:40" ht="26.25" customHeight="1" thickBot="1" x14ac:dyDescent="0.2">
      <c r="B14" s="225"/>
      <c r="C14" s="227"/>
      <c r="D14" s="229"/>
      <c r="E14" s="76" t="s">
        <v>40</v>
      </c>
      <c r="F14" s="232"/>
      <c r="G14" s="110">
        <v>4808</v>
      </c>
      <c r="H14" s="145">
        <v>4</v>
      </c>
      <c r="I14" s="95">
        <v>15250</v>
      </c>
      <c r="J14" s="146">
        <v>2</v>
      </c>
      <c r="K14" s="95">
        <v>194</v>
      </c>
      <c r="L14" s="147">
        <v>5</v>
      </c>
      <c r="M14" s="235"/>
      <c r="N14">
        <v>4</v>
      </c>
      <c r="O14" t="s">
        <v>50</v>
      </c>
      <c r="P14" t="s">
        <v>7</v>
      </c>
      <c r="Q14">
        <v>4</v>
      </c>
      <c r="S14" t="s">
        <v>75</v>
      </c>
      <c r="U14" s="138" t="str">
        <f t="shared" si="0"/>
        <v>400m</v>
      </c>
      <c r="V14" s="90"/>
      <c r="W14" s="139" t="str">
        <f t="shared" si="1"/>
        <v>400m</v>
      </c>
      <c r="X14" s="87"/>
      <c r="Y14" s="88"/>
      <c r="Z14" s="87"/>
      <c r="AA14" s="87"/>
      <c r="AB14" s="56"/>
      <c r="AC14" s="58"/>
      <c r="AD14" s="56"/>
      <c r="AE14" s="71"/>
      <c r="AF14" s="55"/>
      <c r="AG14" s="71"/>
      <c r="AH14" s="71"/>
      <c r="AI14" s="71"/>
      <c r="AL14" s="71"/>
      <c r="AM14" s="71"/>
      <c r="AN14" s="71"/>
    </row>
    <row r="15" spans="1:40" ht="27" customHeight="1" thickBot="1" x14ac:dyDescent="0.2">
      <c r="A15" s="33">
        <f>COUNTA(E15,E17,E19,E21,E23,E25,E27,E29,E31,E33)</f>
        <v>0</v>
      </c>
      <c r="B15" s="219">
        <v>1</v>
      </c>
      <c r="C15" s="186"/>
      <c r="D15" s="186"/>
      <c r="E15" s="152"/>
      <c r="F15" s="186"/>
      <c r="G15" s="153"/>
      <c r="H15" s="154"/>
      <c r="I15" s="153"/>
      <c r="J15" s="154"/>
      <c r="K15" s="153"/>
      <c r="L15" s="155"/>
      <c r="M15" s="180" t="s">
        <v>136</v>
      </c>
      <c r="N15">
        <v>5</v>
      </c>
      <c r="O15" t="s">
        <v>51</v>
      </c>
      <c r="P15" t="s">
        <v>43</v>
      </c>
      <c r="Q15" t="s">
        <v>76</v>
      </c>
      <c r="U15" s="138" t="str">
        <f t="shared" si="0"/>
        <v>800m</v>
      </c>
      <c r="V15" s="90"/>
      <c r="W15" s="139" t="str">
        <f t="shared" si="1"/>
        <v>800m</v>
      </c>
      <c r="X15" s="87"/>
      <c r="Y15" s="88"/>
      <c r="Z15" s="87"/>
      <c r="AA15" s="87"/>
      <c r="AB15" s="56"/>
      <c r="AC15" s="58"/>
      <c r="AD15" s="56"/>
      <c r="AE15" s="71"/>
      <c r="AF15" s="55"/>
      <c r="AG15" s="71"/>
      <c r="AH15" s="71"/>
      <c r="AI15" s="71"/>
      <c r="AL15" s="71"/>
      <c r="AM15" s="71"/>
      <c r="AN15" s="71"/>
    </row>
    <row r="16" spans="1:40" ht="27" customHeight="1" thickBot="1" x14ac:dyDescent="0.2">
      <c r="A16" s="60">
        <f>COUNTA(G15:K15,G17:K17,G19:K19,G21:K21,G23:K23,G25:K25,G27:K27,G29:K29,G31:K31,G33:K33)</f>
        <v>0</v>
      </c>
      <c r="B16" s="184"/>
      <c r="C16" s="188"/>
      <c r="D16" s="188"/>
      <c r="E16" s="111"/>
      <c r="F16" s="188"/>
      <c r="G16" s="148"/>
      <c r="H16" s="151"/>
      <c r="I16" s="148"/>
      <c r="J16" s="151"/>
      <c r="K16" s="148"/>
      <c r="L16" s="149"/>
      <c r="M16" s="179"/>
      <c r="N16">
        <v>6</v>
      </c>
      <c r="O16" t="s">
        <v>52</v>
      </c>
      <c r="P16" t="s">
        <v>44</v>
      </c>
      <c r="Q16" t="s">
        <v>77</v>
      </c>
      <c r="U16" s="138" t="str">
        <f t="shared" si="0"/>
        <v>1500m</v>
      </c>
      <c r="V16" s="90"/>
      <c r="W16" s="139" t="str">
        <f t="shared" si="1"/>
        <v>1500m</v>
      </c>
      <c r="X16" s="87"/>
      <c r="Y16" s="88"/>
      <c r="Z16" s="87"/>
      <c r="AA16" s="87"/>
      <c r="AB16" s="56"/>
      <c r="AC16" s="72"/>
      <c r="AD16" s="56"/>
      <c r="AE16" s="55"/>
      <c r="AF16" s="55"/>
      <c r="AG16" s="71"/>
      <c r="AH16" s="71"/>
      <c r="AI16" s="71"/>
      <c r="AK16" s="71"/>
      <c r="AL16" s="71"/>
      <c r="AM16" s="71"/>
      <c r="AN16" s="71"/>
    </row>
    <row r="17" spans="2:40" ht="27" customHeight="1" thickBot="1" x14ac:dyDescent="0.2">
      <c r="B17" s="184">
        <v>2</v>
      </c>
      <c r="C17" s="188"/>
      <c r="D17" s="188"/>
      <c r="E17" s="111"/>
      <c r="F17" s="188"/>
      <c r="G17" s="153"/>
      <c r="H17" s="154"/>
      <c r="I17" s="153"/>
      <c r="J17" s="154"/>
      <c r="K17" s="153"/>
      <c r="L17" s="155"/>
      <c r="M17" s="180" t="s">
        <v>136</v>
      </c>
      <c r="N17">
        <v>7</v>
      </c>
      <c r="O17" t="s">
        <v>53</v>
      </c>
      <c r="P17" t="s">
        <v>127</v>
      </c>
      <c r="U17" s="138" t="str">
        <f t="shared" si="0"/>
        <v>5000m</v>
      </c>
      <c r="V17" s="90"/>
      <c r="W17" s="139" t="s">
        <v>130</v>
      </c>
      <c r="X17" s="87"/>
      <c r="Y17" s="88"/>
      <c r="Z17" s="87"/>
      <c r="AA17" s="87"/>
      <c r="AB17" s="56"/>
      <c r="AC17" s="72"/>
      <c r="AD17" s="56"/>
      <c r="AE17" s="55"/>
      <c r="AF17" s="55"/>
      <c r="AG17" s="71"/>
      <c r="AH17" s="71"/>
      <c r="AI17" s="71"/>
      <c r="AK17" s="71"/>
      <c r="AL17" s="71"/>
      <c r="AN17" s="71"/>
    </row>
    <row r="18" spans="2:40" ht="27" customHeight="1" thickBot="1" x14ac:dyDescent="0.2">
      <c r="B18" s="184"/>
      <c r="C18" s="188"/>
      <c r="D18" s="188"/>
      <c r="E18" s="111"/>
      <c r="F18" s="188"/>
      <c r="G18" s="148"/>
      <c r="H18" s="151"/>
      <c r="I18" s="148"/>
      <c r="J18" s="151"/>
      <c r="K18" s="148"/>
      <c r="L18" s="149"/>
      <c r="M18" s="179"/>
      <c r="N18">
        <v>8</v>
      </c>
      <c r="O18" t="s">
        <v>54</v>
      </c>
      <c r="P18" t="s">
        <v>45</v>
      </c>
      <c r="U18" s="138" t="str">
        <f t="shared" si="0"/>
        <v>10000m</v>
      </c>
      <c r="V18" s="90"/>
      <c r="W18" s="139" t="str">
        <f>P18</f>
        <v>5000m</v>
      </c>
      <c r="X18" s="87"/>
      <c r="Y18" s="88"/>
      <c r="Z18" s="87"/>
      <c r="AA18" s="87"/>
      <c r="AB18" s="56"/>
      <c r="AC18" s="58"/>
      <c r="AD18" s="56"/>
      <c r="AE18" s="55"/>
      <c r="AF18" s="55"/>
      <c r="AG18" s="71"/>
      <c r="AH18" s="71"/>
      <c r="AI18" s="55"/>
      <c r="AK18" s="71"/>
      <c r="AL18" s="71"/>
      <c r="AN18" s="71"/>
    </row>
    <row r="19" spans="2:40" ht="27" customHeight="1" thickBot="1" x14ac:dyDescent="0.2">
      <c r="B19" s="184">
        <v>3</v>
      </c>
      <c r="C19" s="186"/>
      <c r="D19" s="186"/>
      <c r="E19" s="152"/>
      <c r="F19" s="186"/>
      <c r="G19" s="153"/>
      <c r="H19" s="154"/>
      <c r="I19" s="153"/>
      <c r="J19" s="154"/>
      <c r="K19" s="153"/>
      <c r="L19" s="155"/>
      <c r="M19" s="180" t="s">
        <v>136</v>
      </c>
      <c r="N19">
        <v>9</v>
      </c>
      <c r="O19" t="s">
        <v>55</v>
      </c>
      <c r="P19" t="s">
        <v>65</v>
      </c>
      <c r="U19" s="138" t="str">
        <f t="shared" si="0"/>
        <v>110mH(1.067m)</v>
      </c>
      <c r="V19" s="90"/>
      <c r="W19" s="139" t="str">
        <f>P19</f>
        <v>100mH(0.838m)</v>
      </c>
      <c r="X19" s="87"/>
      <c r="Y19" s="87"/>
      <c r="Z19" s="87"/>
      <c r="AA19" s="87"/>
      <c r="AB19" s="56"/>
      <c r="AC19" s="72"/>
      <c r="AD19" s="56"/>
      <c r="AE19" s="55"/>
      <c r="AF19" s="55"/>
      <c r="AG19" s="71"/>
      <c r="AH19" s="71"/>
      <c r="AI19" s="55"/>
      <c r="AK19" s="71"/>
      <c r="AL19" s="71"/>
    </row>
    <row r="20" spans="2:40" ht="27" customHeight="1" thickBot="1" x14ac:dyDescent="0.2">
      <c r="B20" s="184"/>
      <c r="C20" s="188"/>
      <c r="D20" s="188"/>
      <c r="E20" s="111"/>
      <c r="F20" s="188"/>
      <c r="G20" s="148"/>
      <c r="H20" s="151"/>
      <c r="I20" s="148"/>
      <c r="J20" s="151"/>
      <c r="K20" s="148"/>
      <c r="L20" s="149"/>
      <c r="M20" s="179"/>
      <c r="N20">
        <v>10</v>
      </c>
      <c r="O20" t="s">
        <v>66</v>
      </c>
      <c r="P20" t="s">
        <v>67</v>
      </c>
      <c r="U20" s="138" t="str">
        <f t="shared" si="0"/>
        <v>400mH(0.914m)</v>
      </c>
      <c r="V20" s="90"/>
      <c r="W20" s="139" t="str">
        <f>P20</f>
        <v>400mH(0.762m)</v>
      </c>
      <c r="X20" s="87"/>
      <c r="Y20" s="89"/>
      <c r="Z20" s="87"/>
      <c r="AA20" s="87"/>
      <c r="AB20" s="56"/>
      <c r="AC20" s="72"/>
      <c r="AD20" s="56"/>
      <c r="AE20" s="71"/>
      <c r="AF20" s="71"/>
      <c r="AG20" s="71"/>
      <c r="AH20" s="71"/>
      <c r="AI20" s="55"/>
      <c r="AK20" s="71"/>
    </row>
    <row r="21" spans="2:40" ht="27" customHeight="1" thickBot="1" x14ac:dyDescent="0.2">
      <c r="B21" s="184">
        <v>4</v>
      </c>
      <c r="C21" s="186"/>
      <c r="D21" s="186"/>
      <c r="E21" s="152"/>
      <c r="F21" s="186"/>
      <c r="G21" s="153"/>
      <c r="H21" s="154"/>
      <c r="I21" s="153"/>
      <c r="J21" s="154"/>
      <c r="K21" s="153"/>
      <c r="L21" s="155"/>
      <c r="M21" s="180" t="s">
        <v>136</v>
      </c>
      <c r="N21">
        <v>11</v>
      </c>
      <c r="O21" t="s">
        <v>128</v>
      </c>
      <c r="P21" t="s">
        <v>129</v>
      </c>
      <c r="U21" s="138" t="str">
        <f t="shared" si="0"/>
        <v>3000mSC(0.914m)</v>
      </c>
      <c r="V21" s="90"/>
      <c r="W21" s="139" t="s">
        <v>131</v>
      </c>
      <c r="X21" s="87"/>
      <c r="Y21" s="89"/>
      <c r="Z21" s="87"/>
      <c r="AA21" s="87"/>
      <c r="AB21" s="56"/>
      <c r="AC21" s="56"/>
      <c r="AD21" s="56"/>
      <c r="AE21" s="71"/>
      <c r="AF21" s="71"/>
      <c r="AG21" s="71"/>
      <c r="AH21" s="71"/>
      <c r="AI21" s="55"/>
      <c r="AK21" s="71"/>
    </row>
    <row r="22" spans="2:40" ht="27" customHeight="1" thickBot="1" x14ac:dyDescent="0.2">
      <c r="B22" s="184"/>
      <c r="C22" s="188"/>
      <c r="D22" s="188"/>
      <c r="E22" s="111"/>
      <c r="F22" s="188"/>
      <c r="G22" s="148"/>
      <c r="H22" s="151"/>
      <c r="I22" s="148"/>
      <c r="J22" s="151"/>
      <c r="K22" s="148"/>
      <c r="L22" s="149"/>
      <c r="M22" s="179"/>
      <c r="N22">
        <v>12</v>
      </c>
      <c r="O22" t="s">
        <v>56</v>
      </c>
      <c r="P22" t="s">
        <v>38</v>
      </c>
      <c r="U22" s="138" t="str">
        <f t="shared" si="0"/>
        <v>5000mW</v>
      </c>
      <c r="V22" s="90"/>
      <c r="W22" s="139" t="str">
        <f t="shared" ref="W22:W30" si="2">P22</f>
        <v>5000mW</v>
      </c>
      <c r="X22" s="87"/>
      <c r="Y22" s="89"/>
      <c r="Z22" s="87"/>
      <c r="AA22" s="87"/>
      <c r="AB22" s="56"/>
      <c r="AC22" s="59"/>
      <c r="AD22" s="56"/>
      <c r="AE22" s="71"/>
      <c r="AF22" s="71"/>
      <c r="AG22" s="71"/>
      <c r="AH22" s="71"/>
      <c r="AI22" s="55"/>
    </row>
    <row r="23" spans="2:40" ht="27" customHeight="1" thickBot="1" x14ac:dyDescent="0.2">
      <c r="B23" s="184">
        <v>5</v>
      </c>
      <c r="C23" s="186"/>
      <c r="D23" s="186"/>
      <c r="E23" s="152"/>
      <c r="F23" s="186"/>
      <c r="G23" s="153"/>
      <c r="H23" s="154"/>
      <c r="I23" s="153"/>
      <c r="J23" s="154"/>
      <c r="K23" s="153"/>
      <c r="L23" s="155"/>
      <c r="M23" s="180" t="s">
        <v>136</v>
      </c>
      <c r="N23">
        <v>13</v>
      </c>
      <c r="O23" t="s">
        <v>57</v>
      </c>
      <c r="P23" t="s">
        <v>57</v>
      </c>
      <c r="U23" s="138" t="str">
        <f t="shared" si="0"/>
        <v>走高跳</v>
      </c>
      <c r="V23" s="90"/>
      <c r="W23" s="139" t="str">
        <f t="shared" si="2"/>
        <v>走高跳</v>
      </c>
      <c r="X23" s="87"/>
      <c r="Y23" s="89"/>
      <c r="Z23" s="87"/>
      <c r="AA23" s="87"/>
      <c r="AB23" s="56"/>
      <c r="AC23" s="56"/>
      <c r="AD23" s="56"/>
      <c r="AE23" s="71"/>
      <c r="AF23" s="71"/>
      <c r="AH23" s="71"/>
      <c r="AI23" s="55"/>
    </row>
    <row r="24" spans="2:40" ht="27" customHeight="1" thickBot="1" x14ac:dyDescent="0.2">
      <c r="B24" s="184"/>
      <c r="C24" s="188"/>
      <c r="D24" s="188"/>
      <c r="E24" s="111"/>
      <c r="F24" s="188"/>
      <c r="G24" s="148"/>
      <c r="H24" s="151"/>
      <c r="I24" s="148"/>
      <c r="J24" s="151"/>
      <c r="K24" s="148"/>
      <c r="L24" s="149"/>
      <c r="M24" s="179"/>
      <c r="N24">
        <v>14</v>
      </c>
      <c r="O24" t="s">
        <v>58</v>
      </c>
      <c r="P24" t="s">
        <v>58</v>
      </c>
      <c r="U24" s="138" t="str">
        <f t="shared" si="0"/>
        <v>棒高跳</v>
      </c>
      <c r="V24" s="90"/>
      <c r="W24" s="139" t="str">
        <f t="shared" si="2"/>
        <v>棒高跳</v>
      </c>
      <c r="X24" s="87"/>
      <c r="Y24" s="89"/>
      <c r="Z24" s="87"/>
      <c r="AA24" s="87"/>
      <c r="AB24" s="19"/>
      <c r="AC24" s="19"/>
      <c r="AD24" s="19"/>
    </row>
    <row r="25" spans="2:40" ht="27" customHeight="1" thickBot="1" x14ac:dyDescent="0.2">
      <c r="B25" s="184">
        <v>6</v>
      </c>
      <c r="C25" s="186"/>
      <c r="D25" s="186"/>
      <c r="E25" s="152"/>
      <c r="F25" s="186"/>
      <c r="G25" s="153"/>
      <c r="H25" s="154"/>
      <c r="I25" s="153"/>
      <c r="J25" s="154"/>
      <c r="K25" s="153"/>
      <c r="L25" s="155"/>
      <c r="M25" s="180" t="s">
        <v>136</v>
      </c>
      <c r="N25">
        <v>15</v>
      </c>
      <c r="O25" t="s">
        <v>59</v>
      </c>
      <c r="P25" t="s">
        <v>59</v>
      </c>
      <c r="U25" s="138" t="str">
        <f t="shared" si="0"/>
        <v>走幅跳</v>
      </c>
      <c r="V25" s="90"/>
      <c r="W25" s="139" t="str">
        <f t="shared" si="2"/>
        <v>走幅跳</v>
      </c>
      <c r="X25" s="87"/>
      <c r="Y25" s="89"/>
      <c r="Z25" s="87"/>
      <c r="AA25" s="87"/>
    </row>
    <row r="26" spans="2:40" ht="27" customHeight="1" thickBot="1" x14ac:dyDescent="0.2">
      <c r="B26" s="184"/>
      <c r="C26" s="188"/>
      <c r="D26" s="188"/>
      <c r="E26" s="111"/>
      <c r="F26" s="188"/>
      <c r="G26" s="148"/>
      <c r="H26" s="151"/>
      <c r="I26" s="148"/>
      <c r="J26" s="151"/>
      <c r="K26" s="148"/>
      <c r="L26" s="149"/>
      <c r="M26" s="179"/>
      <c r="N26">
        <v>16</v>
      </c>
      <c r="O26" t="s">
        <v>60</v>
      </c>
      <c r="P26" t="s">
        <v>60</v>
      </c>
      <c r="U26" s="138" t="str">
        <f t="shared" si="0"/>
        <v>三段跳</v>
      </c>
      <c r="V26" s="90"/>
      <c r="W26" s="139" t="str">
        <f t="shared" si="2"/>
        <v>三段跳</v>
      </c>
      <c r="X26" s="87"/>
      <c r="Y26" s="89"/>
      <c r="Z26" s="87"/>
      <c r="AA26" s="87"/>
    </row>
    <row r="27" spans="2:40" ht="27" customHeight="1" thickBot="1" x14ac:dyDescent="0.2">
      <c r="B27" s="184">
        <v>7</v>
      </c>
      <c r="C27" s="186"/>
      <c r="D27" s="186"/>
      <c r="E27" s="152"/>
      <c r="F27" s="186"/>
      <c r="G27" s="153"/>
      <c r="H27" s="154"/>
      <c r="I27" s="153"/>
      <c r="J27" s="154"/>
      <c r="K27" s="153"/>
      <c r="L27" s="155"/>
      <c r="M27" s="180" t="s">
        <v>136</v>
      </c>
      <c r="N27">
        <v>17</v>
      </c>
      <c r="O27" t="s">
        <v>61</v>
      </c>
      <c r="P27" t="s">
        <v>68</v>
      </c>
      <c r="U27" s="138" t="str">
        <f t="shared" si="0"/>
        <v>砲丸投(7.260kg)</v>
      </c>
      <c r="V27" s="90"/>
      <c r="W27" s="139" t="str">
        <f t="shared" si="2"/>
        <v>砲丸投(4.000kg)</v>
      </c>
      <c r="X27" s="87"/>
      <c r="Y27" s="89"/>
      <c r="Z27" s="87"/>
      <c r="AA27" s="87"/>
      <c r="AC27" s="1"/>
    </row>
    <row r="28" spans="2:40" ht="27" customHeight="1" thickBot="1" x14ac:dyDescent="0.2">
      <c r="B28" s="184"/>
      <c r="C28" s="188"/>
      <c r="D28" s="188"/>
      <c r="E28" s="111"/>
      <c r="F28" s="188"/>
      <c r="G28" s="148"/>
      <c r="H28" s="151"/>
      <c r="I28" s="148"/>
      <c r="J28" s="151"/>
      <c r="K28" s="148"/>
      <c r="L28" s="149"/>
      <c r="M28" s="179"/>
      <c r="N28">
        <v>18</v>
      </c>
      <c r="O28" t="s">
        <v>62</v>
      </c>
      <c r="P28" t="s">
        <v>69</v>
      </c>
      <c r="U28" s="138" t="str">
        <f t="shared" si="0"/>
        <v>円盤投(2.000kg)</v>
      </c>
      <c r="V28" s="90"/>
      <c r="W28" s="139" t="str">
        <f t="shared" si="2"/>
        <v>円盤投(1.000kg)</v>
      </c>
      <c r="X28" s="87"/>
      <c r="Y28" s="89"/>
      <c r="Z28" s="87"/>
      <c r="AA28" s="87"/>
      <c r="AC28" s="1"/>
    </row>
    <row r="29" spans="2:40" ht="27" customHeight="1" thickBot="1" x14ac:dyDescent="0.2">
      <c r="B29" s="184">
        <v>8</v>
      </c>
      <c r="C29" s="186"/>
      <c r="D29" s="186"/>
      <c r="E29" s="152"/>
      <c r="F29" s="186"/>
      <c r="G29" s="153"/>
      <c r="H29" s="154"/>
      <c r="I29" s="153"/>
      <c r="J29" s="154"/>
      <c r="K29" s="153"/>
      <c r="L29" s="155"/>
      <c r="M29" s="180" t="s">
        <v>136</v>
      </c>
      <c r="N29">
        <v>19</v>
      </c>
      <c r="O29" t="s">
        <v>63</v>
      </c>
      <c r="P29" t="s">
        <v>70</v>
      </c>
      <c r="U29" s="138" t="str">
        <f t="shared" si="0"/>
        <v>ハンマー投(7.260kg)</v>
      </c>
      <c r="V29" s="90"/>
      <c r="W29" s="139" t="str">
        <f t="shared" si="2"/>
        <v>ハンマー投(4.000kg)</v>
      </c>
      <c r="X29" s="87"/>
      <c r="Y29" s="89"/>
      <c r="Z29" s="87"/>
      <c r="AA29" s="87"/>
      <c r="AC29" s="1"/>
    </row>
    <row r="30" spans="2:40" ht="27" customHeight="1" thickBot="1" x14ac:dyDescent="0.2">
      <c r="B30" s="184"/>
      <c r="C30" s="188"/>
      <c r="D30" s="188"/>
      <c r="E30" s="111"/>
      <c r="F30" s="188"/>
      <c r="G30" s="148"/>
      <c r="H30" s="151"/>
      <c r="I30" s="148"/>
      <c r="J30" s="151"/>
      <c r="K30" s="148"/>
      <c r="L30" s="149"/>
      <c r="M30" s="179"/>
      <c r="N30">
        <v>20</v>
      </c>
      <c r="O30" t="s">
        <v>64</v>
      </c>
      <c r="P30" t="s">
        <v>71</v>
      </c>
      <c r="U30" s="141" t="str">
        <f t="shared" si="0"/>
        <v>やり投(0.800kg)</v>
      </c>
      <c r="V30" s="90"/>
      <c r="W30" s="140" t="str">
        <f t="shared" si="2"/>
        <v>やり投(0.600kg)</v>
      </c>
      <c r="X30" s="87"/>
      <c r="Y30" s="87"/>
      <c r="Z30" s="87"/>
      <c r="AA30" s="87"/>
      <c r="AC30" s="1"/>
    </row>
    <row r="31" spans="2:40" ht="27" customHeight="1" thickBot="1" x14ac:dyDescent="0.2">
      <c r="B31" s="184">
        <v>9</v>
      </c>
      <c r="C31" s="186"/>
      <c r="D31" s="186"/>
      <c r="E31" s="152"/>
      <c r="F31" s="186"/>
      <c r="G31" s="153"/>
      <c r="H31" s="154"/>
      <c r="I31" s="153"/>
      <c r="J31" s="154"/>
      <c r="K31" s="153"/>
      <c r="L31" s="155"/>
      <c r="M31" s="180" t="s">
        <v>136</v>
      </c>
      <c r="N31">
        <v>21</v>
      </c>
      <c r="U31" s="79"/>
      <c r="V31" s="79"/>
      <c r="W31" s="90"/>
      <c r="X31" s="81"/>
      <c r="Y31" s="85"/>
      <c r="Z31" s="85"/>
      <c r="AA31"/>
      <c r="AC31" s="1"/>
    </row>
    <row r="32" spans="2:40" ht="27" customHeight="1" thickBot="1" x14ac:dyDescent="0.2">
      <c r="B32" s="184"/>
      <c r="C32" s="188"/>
      <c r="D32" s="188"/>
      <c r="E32" s="111"/>
      <c r="F32" s="188"/>
      <c r="G32" s="148"/>
      <c r="H32" s="151"/>
      <c r="I32" s="148"/>
      <c r="J32" s="151"/>
      <c r="K32" s="148"/>
      <c r="L32" s="149"/>
      <c r="M32" s="179"/>
      <c r="N32">
        <v>22</v>
      </c>
      <c r="U32" s="79"/>
      <c r="V32" s="79"/>
      <c r="W32" s="90"/>
      <c r="X32" s="84"/>
      <c r="Y32" s="85"/>
      <c r="Z32" s="85"/>
      <c r="AA32"/>
      <c r="AC32" s="1"/>
    </row>
    <row r="33" spans="1:29" ht="27" customHeight="1" thickBot="1" x14ac:dyDescent="0.2">
      <c r="B33" s="184">
        <v>10</v>
      </c>
      <c r="C33" s="186"/>
      <c r="D33" s="186"/>
      <c r="E33" s="152"/>
      <c r="F33" s="186"/>
      <c r="G33" s="153"/>
      <c r="H33" s="154"/>
      <c r="I33" s="153"/>
      <c r="J33" s="154"/>
      <c r="K33" s="153"/>
      <c r="L33" s="155"/>
      <c r="M33" s="180" t="s">
        <v>136</v>
      </c>
      <c r="N33">
        <v>23</v>
      </c>
      <c r="U33" s="79"/>
      <c r="V33" s="79"/>
      <c r="W33" s="84"/>
      <c r="X33" s="81"/>
      <c r="Y33" s="85"/>
      <c r="Z33" s="85"/>
      <c r="AA33"/>
    </row>
    <row r="34" spans="1:29" ht="27" customHeight="1" thickBot="1" x14ac:dyDescent="0.2">
      <c r="B34" s="184"/>
      <c r="C34" s="188"/>
      <c r="D34" s="188"/>
      <c r="E34" s="111"/>
      <c r="F34" s="188"/>
      <c r="G34" s="148"/>
      <c r="H34" s="151"/>
      <c r="I34" s="148"/>
      <c r="J34" s="151"/>
      <c r="K34" s="148"/>
      <c r="L34" s="149"/>
      <c r="M34" s="179"/>
      <c r="N34">
        <v>24</v>
      </c>
      <c r="U34" s="79"/>
      <c r="V34" s="79"/>
      <c r="W34" s="81"/>
      <c r="X34" s="84"/>
      <c r="Y34" s="85"/>
      <c r="Z34" s="85"/>
      <c r="AA34"/>
      <c r="AC34" s="1"/>
    </row>
    <row r="35" spans="1:29" ht="27" customHeight="1" thickBot="1" x14ac:dyDescent="0.2">
      <c r="A35" s="33">
        <f>COUNTA(E35,E37,E39,E41,E43,E45,E47,E49,E51,E53)</f>
        <v>0</v>
      </c>
      <c r="B35" s="184">
        <v>11</v>
      </c>
      <c r="C35" s="186"/>
      <c r="D35" s="186"/>
      <c r="E35" s="152"/>
      <c r="F35" s="186"/>
      <c r="G35" s="153"/>
      <c r="H35" s="154"/>
      <c r="I35" s="153"/>
      <c r="J35" s="154"/>
      <c r="K35" s="153"/>
      <c r="L35" s="155"/>
      <c r="M35" s="180" t="s">
        <v>136</v>
      </c>
      <c r="N35">
        <v>25</v>
      </c>
      <c r="U35" s="79"/>
      <c r="V35" s="79"/>
      <c r="W35" s="84"/>
      <c r="X35" s="81"/>
      <c r="Y35" s="85"/>
      <c r="Z35" s="85"/>
      <c r="AA35"/>
      <c r="AB35" s="11"/>
    </row>
    <row r="36" spans="1:29" ht="27" customHeight="1" thickBot="1" x14ac:dyDescent="0.2">
      <c r="A36" s="60">
        <f>COUNTA(G35:K35,G37:K37,G39:K39,G41:K41,G43:K43,G45:K45,G47:K47,G49:K49,G51:K51,G53:K53)</f>
        <v>0</v>
      </c>
      <c r="B36" s="184"/>
      <c r="C36" s="188"/>
      <c r="D36" s="188"/>
      <c r="E36" s="111"/>
      <c r="F36" s="188"/>
      <c r="G36" s="148"/>
      <c r="H36" s="151"/>
      <c r="I36" s="148"/>
      <c r="J36" s="151"/>
      <c r="K36" s="148"/>
      <c r="L36" s="149"/>
      <c r="M36" s="179"/>
      <c r="N36">
        <v>26</v>
      </c>
      <c r="U36" s="79"/>
      <c r="V36" s="79"/>
      <c r="W36" s="81"/>
      <c r="X36" s="84"/>
      <c r="Y36" s="85"/>
      <c r="Z36" s="85"/>
      <c r="AA36"/>
      <c r="AB36" s="11"/>
    </row>
    <row r="37" spans="1:29" ht="27" customHeight="1" thickBot="1" x14ac:dyDescent="0.2">
      <c r="B37" s="184">
        <v>12</v>
      </c>
      <c r="C37" s="186"/>
      <c r="D37" s="186"/>
      <c r="E37" s="152"/>
      <c r="F37" s="186"/>
      <c r="G37" s="153"/>
      <c r="H37" s="154"/>
      <c r="I37" s="153"/>
      <c r="J37" s="154"/>
      <c r="K37" s="153"/>
      <c r="L37" s="155"/>
      <c r="M37" s="180" t="s">
        <v>136</v>
      </c>
      <c r="N37">
        <v>27</v>
      </c>
      <c r="U37" s="79"/>
      <c r="V37" s="79"/>
      <c r="W37" s="84"/>
      <c r="X37" s="81"/>
      <c r="Y37" s="85"/>
      <c r="Z37" s="85"/>
      <c r="AA37"/>
      <c r="AB37" s="11"/>
    </row>
    <row r="38" spans="1:29" ht="27" customHeight="1" thickBot="1" x14ac:dyDescent="0.2">
      <c r="B38" s="184"/>
      <c r="C38" s="188"/>
      <c r="D38" s="188"/>
      <c r="E38" s="111"/>
      <c r="F38" s="188"/>
      <c r="G38" s="148"/>
      <c r="H38" s="151"/>
      <c r="I38" s="148"/>
      <c r="J38" s="151"/>
      <c r="K38" s="148"/>
      <c r="L38" s="149"/>
      <c r="M38" s="179"/>
      <c r="N38">
        <v>28</v>
      </c>
      <c r="U38" s="79"/>
      <c r="V38" s="79"/>
      <c r="W38" s="81"/>
      <c r="X38" s="81"/>
      <c r="Y38" s="85"/>
      <c r="Z38" s="85"/>
      <c r="AA38"/>
      <c r="AB38" s="11"/>
    </row>
    <row r="39" spans="1:29" ht="27" customHeight="1" thickBot="1" x14ac:dyDescent="0.2">
      <c r="B39" s="184">
        <v>13</v>
      </c>
      <c r="C39" s="186"/>
      <c r="D39" s="186"/>
      <c r="E39" s="152"/>
      <c r="F39" s="186"/>
      <c r="G39" s="153"/>
      <c r="H39" s="154"/>
      <c r="I39" s="153"/>
      <c r="J39" s="154"/>
      <c r="K39" s="153"/>
      <c r="L39" s="155"/>
      <c r="M39" s="180" t="s">
        <v>136</v>
      </c>
      <c r="N39">
        <v>29</v>
      </c>
      <c r="U39" s="82"/>
      <c r="V39" s="82"/>
      <c r="W39" s="84"/>
      <c r="X39" s="81"/>
      <c r="Y39" s="85"/>
      <c r="Z39" s="85"/>
      <c r="AA39"/>
      <c r="AB39" s="11"/>
    </row>
    <row r="40" spans="1:29" ht="27" customHeight="1" thickBot="1" x14ac:dyDescent="0.2">
      <c r="B40" s="184"/>
      <c r="C40" s="188"/>
      <c r="D40" s="188"/>
      <c r="E40" s="111"/>
      <c r="F40" s="188"/>
      <c r="G40" s="148"/>
      <c r="H40" s="151"/>
      <c r="I40" s="148"/>
      <c r="J40" s="151"/>
      <c r="K40" s="148"/>
      <c r="L40" s="149"/>
      <c r="M40" s="179"/>
      <c r="N40">
        <v>30</v>
      </c>
      <c r="U40" s="79"/>
      <c r="V40" s="79"/>
      <c r="W40" s="80"/>
      <c r="X40" s="81"/>
      <c r="Y40" s="81"/>
      <c r="Z40" s="81"/>
      <c r="AA40" s="14"/>
      <c r="AB40" s="11"/>
    </row>
    <row r="41" spans="1:29" ht="27" customHeight="1" thickBot="1" x14ac:dyDescent="0.2">
      <c r="B41" s="184">
        <v>14</v>
      </c>
      <c r="C41" s="186"/>
      <c r="D41" s="186"/>
      <c r="E41" s="152"/>
      <c r="F41" s="186"/>
      <c r="G41" s="153"/>
      <c r="H41" s="154"/>
      <c r="I41" s="153"/>
      <c r="J41" s="154"/>
      <c r="K41" s="153"/>
      <c r="L41" s="155"/>
      <c r="M41" s="180" t="s">
        <v>136</v>
      </c>
      <c r="N41">
        <v>31</v>
      </c>
      <c r="U41" s="79"/>
      <c r="V41" s="79"/>
      <c r="W41" s="80"/>
      <c r="X41" s="81"/>
      <c r="Y41" s="83"/>
      <c r="Z41" s="83"/>
      <c r="AA41" s="13"/>
      <c r="AB41" s="11"/>
    </row>
    <row r="42" spans="1:29" ht="27" customHeight="1" thickBot="1" x14ac:dyDescent="0.2">
      <c r="B42" s="184"/>
      <c r="C42" s="188"/>
      <c r="D42" s="188"/>
      <c r="E42" s="111"/>
      <c r="F42" s="188"/>
      <c r="G42" s="148"/>
      <c r="H42" s="151"/>
      <c r="I42" s="148"/>
      <c r="J42" s="151"/>
      <c r="K42" s="148"/>
      <c r="L42" s="149"/>
      <c r="M42" s="179"/>
      <c r="N42">
        <v>32</v>
      </c>
      <c r="U42" s="79"/>
      <c r="V42" s="79"/>
      <c r="W42" s="80"/>
      <c r="X42" s="81"/>
      <c r="Y42" s="83"/>
      <c r="Z42" s="83"/>
      <c r="AA42" s="13"/>
      <c r="AB42" s="11"/>
    </row>
    <row r="43" spans="1:29" ht="27" customHeight="1" thickBot="1" x14ac:dyDescent="0.2">
      <c r="B43" s="184">
        <v>15</v>
      </c>
      <c r="C43" s="186"/>
      <c r="D43" s="186"/>
      <c r="E43" s="152"/>
      <c r="F43" s="186"/>
      <c r="G43" s="153"/>
      <c r="H43" s="154"/>
      <c r="I43" s="153"/>
      <c r="J43" s="154"/>
      <c r="K43" s="153"/>
      <c r="L43" s="155"/>
      <c r="M43" s="180" t="s">
        <v>136</v>
      </c>
      <c r="N43">
        <v>33</v>
      </c>
      <c r="U43" s="85"/>
      <c r="V43" s="85"/>
      <c r="W43" s="81"/>
      <c r="X43" s="83"/>
      <c r="Y43" s="83"/>
      <c r="Z43" s="83"/>
      <c r="AA43" s="14"/>
      <c r="AB43" s="11"/>
    </row>
    <row r="44" spans="1:29" ht="27" customHeight="1" thickBot="1" x14ac:dyDescent="0.2">
      <c r="B44" s="184"/>
      <c r="C44" s="188"/>
      <c r="D44" s="188"/>
      <c r="E44" s="111"/>
      <c r="F44" s="188"/>
      <c r="G44" s="148"/>
      <c r="H44" s="151"/>
      <c r="I44" s="148"/>
      <c r="J44" s="151"/>
      <c r="K44" s="148"/>
      <c r="L44" s="149"/>
      <c r="M44" s="179"/>
      <c r="N44">
        <v>34</v>
      </c>
      <c r="U44" s="79"/>
      <c r="V44" s="79"/>
      <c r="W44" s="80"/>
      <c r="X44" s="81"/>
      <c r="Y44" s="81"/>
      <c r="Z44" s="81"/>
      <c r="AA44" s="14"/>
      <c r="AB44" s="11"/>
    </row>
    <row r="45" spans="1:29" ht="27" customHeight="1" thickBot="1" x14ac:dyDescent="0.2">
      <c r="B45" s="184">
        <v>16</v>
      </c>
      <c r="C45" s="186"/>
      <c r="D45" s="186"/>
      <c r="E45" s="152"/>
      <c r="F45" s="186"/>
      <c r="G45" s="153"/>
      <c r="H45" s="154"/>
      <c r="I45" s="153"/>
      <c r="J45" s="154"/>
      <c r="K45" s="153"/>
      <c r="L45" s="155"/>
      <c r="M45" s="180" t="s">
        <v>136</v>
      </c>
      <c r="N45">
        <v>35</v>
      </c>
      <c r="U45" s="82"/>
      <c r="V45" s="82"/>
      <c r="W45" s="83"/>
      <c r="X45" s="81"/>
      <c r="Y45" s="81"/>
      <c r="Z45" s="81"/>
      <c r="AA45" s="13"/>
      <c r="AB45" s="11"/>
    </row>
    <row r="46" spans="1:29" ht="27" customHeight="1" thickBot="1" x14ac:dyDescent="0.2">
      <c r="B46" s="184"/>
      <c r="C46" s="188"/>
      <c r="D46" s="188"/>
      <c r="E46" s="111"/>
      <c r="F46" s="188"/>
      <c r="G46" s="148"/>
      <c r="H46" s="151"/>
      <c r="I46" s="148"/>
      <c r="J46" s="151"/>
      <c r="K46" s="148"/>
      <c r="L46" s="149"/>
      <c r="M46" s="179"/>
      <c r="N46">
        <v>36</v>
      </c>
      <c r="U46" s="79"/>
      <c r="V46" s="79"/>
      <c r="W46" s="80"/>
      <c r="X46" s="81"/>
      <c r="Y46" s="81"/>
      <c r="Z46" s="81"/>
      <c r="AA46" s="14"/>
      <c r="AB46" s="11"/>
    </row>
    <row r="47" spans="1:29" ht="27" customHeight="1" thickBot="1" x14ac:dyDescent="0.2">
      <c r="B47" s="184">
        <v>17</v>
      </c>
      <c r="C47" s="186"/>
      <c r="D47" s="186"/>
      <c r="E47" s="152"/>
      <c r="F47" s="186"/>
      <c r="G47" s="153"/>
      <c r="H47" s="154"/>
      <c r="I47" s="153"/>
      <c r="J47" s="154"/>
      <c r="K47" s="153"/>
      <c r="L47" s="155"/>
      <c r="M47" s="180" t="s">
        <v>136</v>
      </c>
      <c r="N47">
        <v>37</v>
      </c>
      <c r="U47" s="79"/>
      <c r="V47" s="79"/>
      <c r="W47" s="80"/>
      <c r="X47" s="81"/>
      <c r="Y47" s="81"/>
      <c r="Z47" s="81"/>
      <c r="AA47" s="13"/>
      <c r="AB47" s="11"/>
    </row>
    <row r="48" spans="1:29" ht="27" customHeight="1" thickBot="1" x14ac:dyDescent="0.2">
      <c r="B48" s="184"/>
      <c r="C48" s="188"/>
      <c r="D48" s="188"/>
      <c r="E48" s="111"/>
      <c r="F48" s="188"/>
      <c r="G48" s="148"/>
      <c r="H48" s="151"/>
      <c r="I48" s="148"/>
      <c r="J48" s="151"/>
      <c r="K48" s="148"/>
      <c r="L48" s="149"/>
      <c r="M48" s="179"/>
      <c r="N48">
        <v>38</v>
      </c>
      <c r="U48" s="79"/>
      <c r="V48" s="79"/>
      <c r="W48" s="80"/>
      <c r="X48" s="81"/>
      <c r="Y48" s="81"/>
      <c r="Z48" s="81"/>
      <c r="AA48" s="14"/>
      <c r="AB48" s="11"/>
    </row>
    <row r="49" spans="1:28" ht="27" customHeight="1" thickBot="1" x14ac:dyDescent="0.2">
      <c r="B49" s="184">
        <v>18</v>
      </c>
      <c r="C49" s="186"/>
      <c r="D49" s="186"/>
      <c r="E49" s="152"/>
      <c r="F49" s="186"/>
      <c r="G49" s="153"/>
      <c r="H49" s="154"/>
      <c r="I49" s="153"/>
      <c r="J49" s="154"/>
      <c r="K49" s="153"/>
      <c r="L49" s="155"/>
      <c r="M49" s="180" t="s">
        <v>136</v>
      </c>
      <c r="N49">
        <v>39</v>
      </c>
      <c r="U49" s="79"/>
      <c r="V49" s="79"/>
      <c r="W49" s="81"/>
      <c r="X49" s="81"/>
      <c r="Y49" s="81"/>
      <c r="Z49" s="80"/>
      <c r="AA49" s="13"/>
      <c r="AB49" s="11"/>
    </row>
    <row r="50" spans="1:28" ht="27" customHeight="1" thickBot="1" x14ac:dyDescent="0.2">
      <c r="B50" s="184"/>
      <c r="C50" s="188"/>
      <c r="D50" s="188"/>
      <c r="E50" s="111"/>
      <c r="F50" s="188"/>
      <c r="G50" s="148"/>
      <c r="H50" s="151"/>
      <c r="I50" s="148"/>
      <c r="J50" s="151"/>
      <c r="K50" s="148"/>
      <c r="L50" s="149"/>
      <c r="M50" s="179"/>
      <c r="N50">
        <v>40</v>
      </c>
      <c r="U50" s="79"/>
      <c r="V50" s="79"/>
      <c r="W50" s="80"/>
      <c r="X50" s="81"/>
      <c r="Y50" s="81"/>
      <c r="Z50" s="81"/>
      <c r="AA50" s="13"/>
      <c r="AB50" s="11"/>
    </row>
    <row r="51" spans="1:28" ht="27" customHeight="1" thickBot="1" x14ac:dyDescent="0.2">
      <c r="B51" s="184">
        <v>19</v>
      </c>
      <c r="C51" s="186"/>
      <c r="D51" s="186"/>
      <c r="E51" s="152"/>
      <c r="F51" s="186"/>
      <c r="G51" s="153"/>
      <c r="H51" s="154"/>
      <c r="I51" s="153"/>
      <c r="J51" s="154"/>
      <c r="K51" s="153"/>
      <c r="L51" s="155"/>
      <c r="M51" s="180" t="s">
        <v>136</v>
      </c>
      <c r="N51">
        <v>41</v>
      </c>
      <c r="U51" s="79"/>
      <c r="V51" s="79"/>
      <c r="W51" s="80"/>
      <c r="X51" s="81"/>
      <c r="Y51" s="81"/>
      <c r="Z51" s="81"/>
      <c r="AA51" s="13"/>
      <c r="AB51" s="11"/>
    </row>
    <row r="52" spans="1:28" ht="27" customHeight="1" thickBot="1" x14ac:dyDescent="0.2">
      <c r="B52" s="184"/>
      <c r="C52" s="188"/>
      <c r="D52" s="188"/>
      <c r="E52" s="111"/>
      <c r="F52" s="188"/>
      <c r="G52" s="148"/>
      <c r="H52" s="151"/>
      <c r="I52" s="148"/>
      <c r="J52" s="151"/>
      <c r="K52" s="148"/>
      <c r="L52" s="149"/>
      <c r="M52" s="179"/>
      <c r="N52">
        <v>42</v>
      </c>
      <c r="U52" s="79"/>
      <c r="V52" s="79"/>
      <c r="W52" s="80"/>
      <c r="X52" s="81"/>
      <c r="Y52" s="81"/>
      <c r="Z52" s="81"/>
      <c r="AA52" s="13"/>
      <c r="AB52" s="11"/>
    </row>
    <row r="53" spans="1:28" ht="27" customHeight="1" thickBot="1" x14ac:dyDescent="0.2">
      <c r="B53" s="184">
        <v>20</v>
      </c>
      <c r="C53" s="186"/>
      <c r="D53" s="186"/>
      <c r="E53" s="152"/>
      <c r="F53" s="186"/>
      <c r="G53" s="153"/>
      <c r="H53" s="154"/>
      <c r="I53" s="153"/>
      <c r="J53" s="154"/>
      <c r="K53" s="153"/>
      <c r="L53" s="155"/>
      <c r="M53" s="180" t="s">
        <v>136</v>
      </c>
      <c r="N53">
        <v>43</v>
      </c>
      <c r="U53" s="79"/>
      <c r="V53" s="79"/>
      <c r="W53" s="80"/>
      <c r="X53" s="80"/>
      <c r="Y53" s="80"/>
      <c r="Z53" s="81"/>
      <c r="AA53" s="13"/>
      <c r="AB53" s="11"/>
    </row>
    <row r="54" spans="1:28" ht="27" customHeight="1" thickBot="1" x14ac:dyDescent="0.2">
      <c r="B54" s="184"/>
      <c r="C54" s="188"/>
      <c r="D54" s="188"/>
      <c r="E54" s="111"/>
      <c r="F54" s="188"/>
      <c r="G54" s="148"/>
      <c r="H54" s="151"/>
      <c r="I54" s="148"/>
      <c r="J54" s="151"/>
      <c r="K54" s="148"/>
      <c r="L54" s="149"/>
      <c r="M54" s="179"/>
      <c r="N54">
        <v>44</v>
      </c>
      <c r="U54" s="79"/>
      <c r="V54" s="79"/>
      <c r="W54" s="80"/>
      <c r="X54" s="80"/>
      <c r="Y54" s="80"/>
      <c r="Z54" s="81"/>
      <c r="AA54" s="13"/>
      <c r="AB54" s="11"/>
    </row>
    <row r="55" spans="1:28" ht="27" customHeight="1" thickBot="1" x14ac:dyDescent="0.2">
      <c r="A55" s="33">
        <f>COUNTA(E55,E57,E59,E61,E63,E65,E67,E69,E71,E73)</f>
        <v>0</v>
      </c>
      <c r="B55" s="184">
        <v>21</v>
      </c>
      <c r="C55" s="186"/>
      <c r="D55" s="186"/>
      <c r="E55" s="152"/>
      <c r="F55" s="186"/>
      <c r="G55" s="153"/>
      <c r="H55" s="154"/>
      <c r="I55" s="153"/>
      <c r="J55" s="154"/>
      <c r="K55" s="153"/>
      <c r="L55" s="155"/>
      <c r="M55" s="180" t="s">
        <v>136</v>
      </c>
      <c r="N55">
        <v>45</v>
      </c>
      <c r="U55" s="79"/>
      <c r="V55" s="79"/>
      <c r="W55" s="80"/>
      <c r="X55" s="81"/>
      <c r="Y55" s="81"/>
      <c r="Z55" s="81"/>
      <c r="AA55" s="13"/>
      <c r="AB55" s="11"/>
    </row>
    <row r="56" spans="1:28" ht="27" customHeight="1" thickBot="1" x14ac:dyDescent="0.2">
      <c r="A56" s="60">
        <f>COUNTA(G55:K55,G57:K57,G59:K59,G61:K61,G63:K63,G65:K65,G67:K67,G69:K69,G71:K71,G73:K73)</f>
        <v>0</v>
      </c>
      <c r="B56" s="184"/>
      <c r="C56" s="188"/>
      <c r="D56" s="188"/>
      <c r="E56" s="111"/>
      <c r="F56" s="188"/>
      <c r="G56" s="148"/>
      <c r="H56" s="151"/>
      <c r="I56" s="148"/>
      <c r="J56" s="151"/>
      <c r="K56" s="148"/>
      <c r="L56" s="149"/>
      <c r="M56" s="179"/>
      <c r="N56">
        <v>46</v>
      </c>
      <c r="U56" s="79"/>
      <c r="V56" s="79"/>
      <c r="W56" s="80"/>
      <c r="X56" s="81"/>
      <c r="Y56" s="81"/>
      <c r="Z56" s="81"/>
      <c r="AA56" s="13"/>
      <c r="AB56" s="11"/>
    </row>
    <row r="57" spans="1:28" ht="27" customHeight="1" thickBot="1" x14ac:dyDescent="0.2">
      <c r="B57" s="184">
        <v>22</v>
      </c>
      <c r="C57" s="186"/>
      <c r="D57" s="186"/>
      <c r="E57" s="152"/>
      <c r="F57" s="186"/>
      <c r="G57" s="153"/>
      <c r="H57" s="154"/>
      <c r="I57" s="153"/>
      <c r="J57" s="154"/>
      <c r="K57" s="153"/>
      <c r="L57" s="155"/>
      <c r="M57" s="180" t="s">
        <v>136</v>
      </c>
      <c r="N57">
        <v>47</v>
      </c>
      <c r="U57" s="79"/>
      <c r="V57" s="79"/>
      <c r="W57" s="80"/>
      <c r="X57" s="81"/>
      <c r="Y57" s="81"/>
      <c r="Z57" s="80"/>
      <c r="AA57" s="14"/>
      <c r="AB57" s="11"/>
    </row>
    <row r="58" spans="1:28" ht="27" customHeight="1" thickBot="1" x14ac:dyDescent="0.2">
      <c r="B58" s="184"/>
      <c r="C58" s="188"/>
      <c r="D58" s="188"/>
      <c r="E58" s="111"/>
      <c r="F58" s="188"/>
      <c r="G58" s="148"/>
      <c r="H58" s="151"/>
      <c r="I58" s="148"/>
      <c r="J58" s="151"/>
      <c r="K58" s="148"/>
      <c r="L58" s="149"/>
      <c r="M58" s="179"/>
      <c r="N58">
        <v>48</v>
      </c>
      <c r="U58" s="79"/>
      <c r="V58" s="79"/>
      <c r="W58" s="80"/>
      <c r="X58" s="81"/>
      <c r="Y58" s="81"/>
      <c r="Z58" s="81"/>
      <c r="AA58" s="13"/>
      <c r="AB58" s="11"/>
    </row>
    <row r="59" spans="1:28" ht="27" customHeight="1" thickBot="1" x14ac:dyDescent="0.2">
      <c r="B59" s="184">
        <v>23</v>
      </c>
      <c r="C59" s="186"/>
      <c r="D59" s="186"/>
      <c r="E59" s="152"/>
      <c r="F59" s="186"/>
      <c r="G59" s="153"/>
      <c r="H59" s="154"/>
      <c r="I59" s="153"/>
      <c r="J59" s="154"/>
      <c r="K59" s="153"/>
      <c r="L59" s="155"/>
      <c r="M59" s="180" t="s">
        <v>136</v>
      </c>
      <c r="N59">
        <v>49</v>
      </c>
      <c r="U59" s="79"/>
      <c r="V59" s="79"/>
      <c r="W59" s="81"/>
      <c r="X59" s="81"/>
      <c r="Y59" s="81"/>
      <c r="Z59" s="81"/>
      <c r="AA59" s="13"/>
      <c r="AB59" s="11"/>
    </row>
    <row r="60" spans="1:28" ht="27" customHeight="1" thickBot="1" x14ac:dyDescent="0.2">
      <c r="B60" s="184"/>
      <c r="C60" s="188"/>
      <c r="D60" s="188"/>
      <c r="E60" s="111"/>
      <c r="F60" s="188"/>
      <c r="G60" s="148"/>
      <c r="H60" s="151"/>
      <c r="I60" s="148"/>
      <c r="J60" s="151"/>
      <c r="K60" s="148"/>
      <c r="L60" s="149"/>
      <c r="M60" s="179"/>
      <c r="N60">
        <v>50</v>
      </c>
      <c r="U60" s="79"/>
      <c r="V60" s="79"/>
      <c r="W60" s="80"/>
      <c r="X60" s="81"/>
      <c r="Y60" s="81"/>
      <c r="Z60" s="81"/>
      <c r="AA60" s="14"/>
      <c r="AB60" s="11"/>
    </row>
    <row r="61" spans="1:28" ht="27" customHeight="1" thickBot="1" x14ac:dyDescent="0.2">
      <c r="B61" s="184">
        <v>24</v>
      </c>
      <c r="C61" s="186"/>
      <c r="D61" s="186"/>
      <c r="E61" s="152"/>
      <c r="F61" s="186"/>
      <c r="G61" s="153"/>
      <c r="H61" s="154"/>
      <c r="I61" s="153"/>
      <c r="J61" s="154"/>
      <c r="K61" s="153"/>
      <c r="L61" s="155"/>
      <c r="M61" s="180" t="s">
        <v>136</v>
      </c>
      <c r="N61">
        <v>51</v>
      </c>
      <c r="U61" s="79"/>
      <c r="V61" s="79"/>
      <c r="W61" s="81"/>
      <c r="X61" s="81"/>
      <c r="Y61" s="81"/>
      <c r="Z61" s="81"/>
      <c r="AA61" s="13"/>
      <c r="AB61" s="11"/>
    </row>
    <row r="62" spans="1:28" ht="27" customHeight="1" thickBot="1" x14ac:dyDescent="0.2">
      <c r="B62" s="184"/>
      <c r="C62" s="188"/>
      <c r="D62" s="188"/>
      <c r="E62" s="111"/>
      <c r="F62" s="188"/>
      <c r="G62" s="148"/>
      <c r="H62" s="151"/>
      <c r="I62" s="148"/>
      <c r="J62" s="151"/>
      <c r="K62" s="148"/>
      <c r="L62" s="149"/>
      <c r="M62" s="179"/>
      <c r="N62">
        <v>52</v>
      </c>
      <c r="U62" s="79"/>
      <c r="V62" s="79"/>
      <c r="W62" s="80"/>
      <c r="X62" s="81"/>
      <c r="Y62" s="81"/>
      <c r="Z62" s="81"/>
      <c r="AA62" s="13"/>
      <c r="AB62" s="11"/>
    </row>
    <row r="63" spans="1:28" ht="27" customHeight="1" thickBot="1" x14ac:dyDescent="0.2">
      <c r="B63" s="184">
        <v>25</v>
      </c>
      <c r="C63" s="186"/>
      <c r="D63" s="186"/>
      <c r="E63" s="152"/>
      <c r="F63" s="186"/>
      <c r="G63" s="153"/>
      <c r="H63" s="154"/>
      <c r="I63" s="153"/>
      <c r="J63" s="154"/>
      <c r="K63" s="153"/>
      <c r="L63" s="155"/>
      <c r="M63" s="180" t="s">
        <v>136</v>
      </c>
      <c r="N63">
        <v>53</v>
      </c>
      <c r="U63" s="79"/>
      <c r="V63" s="79"/>
      <c r="W63" s="81"/>
      <c r="X63" s="81"/>
      <c r="Y63" s="81"/>
      <c r="Z63" s="81"/>
      <c r="AA63" s="14"/>
      <c r="AB63" s="11"/>
    </row>
    <row r="64" spans="1:28" ht="27" customHeight="1" thickBot="1" x14ac:dyDescent="0.2">
      <c r="B64" s="184"/>
      <c r="C64" s="188"/>
      <c r="D64" s="188"/>
      <c r="E64" s="111"/>
      <c r="F64" s="188"/>
      <c r="G64" s="148"/>
      <c r="H64" s="151"/>
      <c r="I64" s="148"/>
      <c r="J64" s="151"/>
      <c r="K64" s="148"/>
      <c r="L64" s="149"/>
      <c r="M64" s="179"/>
      <c r="N64">
        <v>54</v>
      </c>
      <c r="U64" s="79"/>
      <c r="V64" s="79"/>
      <c r="W64" s="81"/>
      <c r="X64" s="81"/>
      <c r="Y64" s="81"/>
      <c r="Z64" s="81"/>
      <c r="AA64" s="14"/>
      <c r="AB64" s="11"/>
    </row>
    <row r="65" spans="1:28" ht="27" customHeight="1" thickBot="1" x14ac:dyDescent="0.2">
      <c r="B65" s="184">
        <v>26</v>
      </c>
      <c r="C65" s="186"/>
      <c r="D65" s="186"/>
      <c r="E65" s="152"/>
      <c r="F65" s="186"/>
      <c r="G65" s="153"/>
      <c r="H65" s="154"/>
      <c r="I65" s="153"/>
      <c r="J65" s="154"/>
      <c r="K65" s="153"/>
      <c r="L65" s="155"/>
      <c r="M65" s="180" t="s">
        <v>136</v>
      </c>
      <c r="N65">
        <v>55</v>
      </c>
      <c r="U65" s="82"/>
      <c r="V65" s="82"/>
      <c r="W65" s="80"/>
      <c r="X65" s="81"/>
      <c r="Y65" s="81"/>
      <c r="Z65" s="81"/>
      <c r="AA65" s="13"/>
      <c r="AB65" s="11"/>
    </row>
    <row r="66" spans="1:28" ht="27" customHeight="1" thickBot="1" x14ac:dyDescent="0.2">
      <c r="B66" s="184"/>
      <c r="C66" s="188"/>
      <c r="D66" s="188"/>
      <c r="E66" s="111"/>
      <c r="F66" s="188"/>
      <c r="G66" s="148"/>
      <c r="H66" s="151"/>
      <c r="I66" s="148"/>
      <c r="J66" s="151"/>
      <c r="K66" s="148"/>
      <c r="L66" s="149"/>
      <c r="M66" s="179"/>
      <c r="N66">
        <v>56</v>
      </c>
      <c r="U66" s="79"/>
      <c r="V66" s="79"/>
      <c r="W66" s="80"/>
      <c r="X66" s="81"/>
      <c r="Y66" s="81"/>
      <c r="Z66" s="81"/>
      <c r="AA66" s="14"/>
      <c r="AB66" s="11"/>
    </row>
    <row r="67" spans="1:28" ht="27" customHeight="1" thickBot="1" x14ac:dyDescent="0.2">
      <c r="B67" s="184">
        <v>27</v>
      </c>
      <c r="C67" s="186"/>
      <c r="D67" s="186"/>
      <c r="E67" s="152"/>
      <c r="F67" s="186"/>
      <c r="G67" s="153"/>
      <c r="H67" s="154"/>
      <c r="I67" s="153"/>
      <c r="J67" s="154"/>
      <c r="K67" s="153"/>
      <c r="L67" s="155"/>
      <c r="M67" s="180" t="s">
        <v>136</v>
      </c>
      <c r="N67">
        <v>57</v>
      </c>
      <c r="U67" s="79"/>
      <c r="V67" s="79"/>
      <c r="W67" s="80"/>
      <c r="X67" s="81"/>
      <c r="Y67" s="81"/>
      <c r="Z67" s="81"/>
      <c r="AA67" s="13"/>
      <c r="AB67" s="11"/>
    </row>
    <row r="68" spans="1:28" ht="27" customHeight="1" thickBot="1" x14ac:dyDescent="0.2">
      <c r="B68" s="184"/>
      <c r="C68" s="188"/>
      <c r="D68" s="188"/>
      <c r="E68" s="111"/>
      <c r="F68" s="188"/>
      <c r="G68" s="148"/>
      <c r="H68" s="151"/>
      <c r="I68" s="148"/>
      <c r="J68" s="151"/>
      <c r="K68" s="148"/>
      <c r="L68" s="149"/>
      <c r="M68" s="179"/>
      <c r="N68">
        <v>58</v>
      </c>
      <c r="U68" s="79"/>
      <c r="V68" s="79"/>
      <c r="W68" s="80"/>
      <c r="X68" s="81"/>
      <c r="Y68" s="81"/>
      <c r="Z68" s="81"/>
      <c r="AA68" s="14"/>
      <c r="AB68" s="11"/>
    </row>
    <row r="69" spans="1:28" ht="27" customHeight="1" thickBot="1" x14ac:dyDescent="0.2">
      <c r="B69" s="184">
        <v>28</v>
      </c>
      <c r="C69" s="186"/>
      <c r="D69" s="186"/>
      <c r="E69" s="152"/>
      <c r="F69" s="186"/>
      <c r="G69" s="153"/>
      <c r="H69" s="154"/>
      <c r="I69" s="153"/>
      <c r="J69" s="154"/>
      <c r="K69" s="153"/>
      <c r="L69" s="155"/>
      <c r="M69" s="180" t="s">
        <v>136</v>
      </c>
      <c r="N69">
        <v>59</v>
      </c>
      <c r="U69" s="79"/>
      <c r="V69" s="79"/>
      <c r="W69" s="81"/>
      <c r="X69" s="81"/>
      <c r="Y69" s="81"/>
      <c r="Z69" s="80"/>
      <c r="AA69" s="13"/>
      <c r="AB69" s="11"/>
    </row>
    <row r="70" spans="1:28" ht="27" customHeight="1" thickBot="1" x14ac:dyDescent="0.2">
      <c r="B70" s="184"/>
      <c r="C70" s="188"/>
      <c r="D70" s="188"/>
      <c r="E70" s="111"/>
      <c r="F70" s="188"/>
      <c r="G70" s="148"/>
      <c r="H70" s="151"/>
      <c r="I70" s="148"/>
      <c r="J70" s="151"/>
      <c r="K70" s="148"/>
      <c r="L70" s="149"/>
      <c r="M70" s="179"/>
      <c r="N70">
        <v>60</v>
      </c>
      <c r="U70" s="79"/>
      <c r="V70" s="79"/>
      <c r="W70" s="80"/>
      <c r="X70" s="81"/>
      <c r="Y70" s="81"/>
      <c r="Z70" s="81"/>
      <c r="AA70" s="13"/>
      <c r="AB70" s="11"/>
    </row>
    <row r="71" spans="1:28" ht="27" customHeight="1" thickBot="1" x14ac:dyDescent="0.2">
      <c r="B71" s="184">
        <v>29</v>
      </c>
      <c r="C71" s="186"/>
      <c r="D71" s="186"/>
      <c r="E71" s="152"/>
      <c r="F71" s="186"/>
      <c r="G71" s="153"/>
      <c r="H71" s="154"/>
      <c r="I71" s="153"/>
      <c r="J71" s="154"/>
      <c r="K71" s="153"/>
      <c r="L71" s="155"/>
      <c r="M71" s="180" t="s">
        <v>136</v>
      </c>
      <c r="N71">
        <v>61</v>
      </c>
      <c r="U71" s="79"/>
      <c r="V71" s="79"/>
      <c r="W71" s="80"/>
      <c r="X71" s="81"/>
      <c r="Y71" s="81"/>
      <c r="Z71" s="81"/>
      <c r="AA71" s="13"/>
      <c r="AB71" s="11"/>
    </row>
    <row r="72" spans="1:28" ht="27" customHeight="1" thickBot="1" x14ac:dyDescent="0.2">
      <c r="B72" s="184"/>
      <c r="C72" s="188"/>
      <c r="D72" s="188"/>
      <c r="E72" s="111"/>
      <c r="F72" s="188"/>
      <c r="G72" s="148"/>
      <c r="H72" s="151"/>
      <c r="I72" s="148"/>
      <c r="J72" s="151"/>
      <c r="K72" s="148"/>
      <c r="L72" s="149"/>
      <c r="M72" s="179"/>
      <c r="N72">
        <v>62</v>
      </c>
      <c r="U72" s="79"/>
      <c r="V72" s="79"/>
      <c r="W72" s="80"/>
      <c r="X72" s="81"/>
      <c r="Y72" s="81"/>
      <c r="Z72" s="81"/>
      <c r="AA72" s="13"/>
      <c r="AB72" s="11"/>
    </row>
    <row r="73" spans="1:28" ht="27" customHeight="1" thickBot="1" x14ac:dyDescent="0.2">
      <c r="B73" s="184">
        <v>30</v>
      </c>
      <c r="C73" s="186"/>
      <c r="D73" s="186"/>
      <c r="E73" s="152"/>
      <c r="F73" s="186"/>
      <c r="G73" s="153"/>
      <c r="H73" s="154"/>
      <c r="I73" s="153"/>
      <c r="J73" s="154"/>
      <c r="K73" s="153"/>
      <c r="L73" s="155"/>
      <c r="M73" s="180" t="s">
        <v>136</v>
      </c>
      <c r="N73">
        <v>63</v>
      </c>
      <c r="U73" s="79"/>
      <c r="V73" s="79"/>
      <c r="W73" s="80"/>
      <c r="X73" s="80"/>
      <c r="Y73" s="80"/>
      <c r="Z73" s="81"/>
      <c r="AA73" s="13"/>
      <c r="AB73" s="11"/>
    </row>
    <row r="74" spans="1:28" ht="27" customHeight="1" thickBot="1" x14ac:dyDescent="0.2">
      <c r="B74" s="184"/>
      <c r="C74" s="188"/>
      <c r="D74" s="188"/>
      <c r="E74" s="111"/>
      <c r="F74" s="188"/>
      <c r="G74" s="148"/>
      <c r="H74" s="151"/>
      <c r="I74" s="148"/>
      <c r="J74" s="151"/>
      <c r="K74" s="148"/>
      <c r="L74" s="149"/>
      <c r="M74" s="179"/>
      <c r="N74">
        <v>64</v>
      </c>
      <c r="U74" s="79"/>
      <c r="V74" s="79"/>
      <c r="W74" s="80"/>
      <c r="X74" s="80"/>
      <c r="Y74" s="80"/>
      <c r="Z74" s="81"/>
      <c r="AA74" s="13"/>
      <c r="AB74" s="11"/>
    </row>
    <row r="75" spans="1:28" ht="27" customHeight="1" thickBot="1" x14ac:dyDescent="0.2">
      <c r="A75" s="33">
        <f>COUNTA(E75,E77,E79,E81,E83,E85,E87,E89,E91,E93)</f>
        <v>0</v>
      </c>
      <c r="B75" s="184">
        <v>31</v>
      </c>
      <c r="C75" s="186"/>
      <c r="D75" s="186"/>
      <c r="E75" s="152"/>
      <c r="F75" s="186"/>
      <c r="G75" s="153"/>
      <c r="H75" s="154"/>
      <c r="I75" s="153"/>
      <c r="J75" s="154"/>
      <c r="K75" s="153"/>
      <c r="L75" s="155"/>
      <c r="M75" s="180" t="s">
        <v>136</v>
      </c>
      <c r="N75">
        <v>65</v>
      </c>
      <c r="U75" s="79"/>
      <c r="V75" s="79"/>
      <c r="W75" s="80"/>
      <c r="X75" s="81"/>
      <c r="Y75" s="81"/>
      <c r="Z75" s="81"/>
      <c r="AA75" s="13"/>
      <c r="AB75" s="11"/>
    </row>
    <row r="76" spans="1:28" ht="27" customHeight="1" thickBot="1" x14ac:dyDescent="0.2">
      <c r="A76" s="60">
        <f>COUNTA(G75:K75,G77:K77,G79:K79,G81:K81,G83:K83,G85:K85,G87:K87,G89:K89,G91:K91,G93:K93)</f>
        <v>0</v>
      </c>
      <c r="B76" s="184"/>
      <c r="C76" s="188"/>
      <c r="D76" s="188"/>
      <c r="E76" s="111"/>
      <c r="F76" s="188"/>
      <c r="G76" s="148"/>
      <c r="H76" s="151"/>
      <c r="I76" s="148"/>
      <c r="J76" s="151"/>
      <c r="K76" s="148"/>
      <c r="L76" s="149"/>
      <c r="M76" s="179"/>
      <c r="N76">
        <v>66</v>
      </c>
      <c r="U76" s="79"/>
      <c r="V76" s="79"/>
      <c r="W76" s="80"/>
      <c r="X76" s="81"/>
      <c r="Y76" s="81"/>
      <c r="Z76" s="81"/>
      <c r="AA76" s="13"/>
      <c r="AB76" s="11"/>
    </row>
    <row r="77" spans="1:28" ht="27" customHeight="1" thickBot="1" x14ac:dyDescent="0.2">
      <c r="B77" s="184">
        <v>32</v>
      </c>
      <c r="C77" s="186"/>
      <c r="D77" s="186"/>
      <c r="E77" s="152"/>
      <c r="F77" s="186"/>
      <c r="G77" s="153"/>
      <c r="H77" s="154"/>
      <c r="I77" s="153"/>
      <c r="J77" s="154"/>
      <c r="K77" s="153"/>
      <c r="L77" s="155"/>
      <c r="M77" s="180" t="s">
        <v>136</v>
      </c>
      <c r="N77">
        <v>67</v>
      </c>
      <c r="U77" s="79"/>
      <c r="V77" s="79"/>
      <c r="W77" s="80"/>
      <c r="X77" s="81"/>
      <c r="Y77" s="81"/>
      <c r="Z77" s="80"/>
      <c r="AA77" s="14"/>
      <c r="AB77" s="11"/>
    </row>
    <row r="78" spans="1:28" ht="27" customHeight="1" thickBot="1" x14ac:dyDescent="0.2">
      <c r="B78" s="184"/>
      <c r="C78" s="188"/>
      <c r="D78" s="188"/>
      <c r="E78" s="111"/>
      <c r="F78" s="188"/>
      <c r="G78" s="148"/>
      <c r="H78" s="151"/>
      <c r="I78" s="148"/>
      <c r="J78" s="151"/>
      <c r="K78" s="148"/>
      <c r="L78" s="149"/>
      <c r="M78" s="179"/>
      <c r="N78">
        <v>68</v>
      </c>
      <c r="U78" s="79"/>
      <c r="V78" s="79"/>
      <c r="W78" s="80"/>
      <c r="X78" s="81"/>
      <c r="Y78" s="81"/>
      <c r="Z78" s="81"/>
      <c r="AA78" s="13"/>
      <c r="AB78" s="11"/>
    </row>
    <row r="79" spans="1:28" ht="27" customHeight="1" thickBot="1" x14ac:dyDescent="0.2">
      <c r="B79" s="184">
        <v>33</v>
      </c>
      <c r="C79" s="186"/>
      <c r="D79" s="186"/>
      <c r="E79" s="152"/>
      <c r="F79" s="186"/>
      <c r="G79" s="153"/>
      <c r="H79" s="154"/>
      <c r="I79" s="153"/>
      <c r="J79" s="154"/>
      <c r="K79" s="153"/>
      <c r="L79" s="155"/>
      <c r="M79" s="180" t="s">
        <v>136</v>
      </c>
      <c r="N79">
        <v>69</v>
      </c>
      <c r="U79" s="79"/>
      <c r="V79" s="79"/>
      <c r="W79" s="81"/>
      <c r="X79" s="81"/>
      <c r="Y79" s="81"/>
      <c r="Z79" s="81"/>
      <c r="AA79" s="13"/>
      <c r="AB79" s="11"/>
    </row>
    <row r="80" spans="1:28" ht="27" customHeight="1" thickBot="1" x14ac:dyDescent="0.2">
      <c r="B80" s="184"/>
      <c r="C80" s="188"/>
      <c r="D80" s="188"/>
      <c r="E80" s="111"/>
      <c r="F80" s="188"/>
      <c r="G80" s="148"/>
      <c r="H80" s="151"/>
      <c r="I80" s="148"/>
      <c r="J80" s="151"/>
      <c r="K80" s="148"/>
      <c r="L80" s="149"/>
      <c r="M80" s="179"/>
      <c r="N80">
        <v>70</v>
      </c>
      <c r="U80" s="79"/>
      <c r="V80" s="79"/>
      <c r="W80" s="80"/>
      <c r="X80" s="81"/>
      <c r="Y80" s="81"/>
      <c r="Z80" s="81"/>
      <c r="AA80" s="14"/>
      <c r="AB80" s="11"/>
    </row>
    <row r="81" spans="1:28" ht="27" customHeight="1" thickBot="1" x14ac:dyDescent="0.2">
      <c r="B81" s="184">
        <v>34</v>
      </c>
      <c r="C81" s="186"/>
      <c r="D81" s="186"/>
      <c r="E81" s="152"/>
      <c r="F81" s="186"/>
      <c r="G81" s="153"/>
      <c r="H81" s="154"/>
      <c r="I81" s="153"/>
      <c r="J81" s="154"/>
      <c r="K81" s="153"/>
      <c r="L81" s="155"/>
      <c r="M81" s="180" t="s">
        <v>136</v>
      </c>
      <c r="U81" s="79"/>
      <c r="V81" s="79"/>
      <c r="W81" s="81"/>
      <c r="X81" s="81"/>
      <c r="Y81" s="81"/>
      <c r="Z81" s="81"/>
      <c r="AA81" s="13"/>
      <c r="AB81" s="11"/>
    </row>
    <row r="82" spans="1:28" ht="27" customHeight="1" thickBot="1" x14ac:dyDescent="0.2">
      <c r="B82" s="184"/>
      <c r="C82" s="188"/>
      <c r="D82" s="188"/>
      <c r="E82" s="111"/>
      <c r="F82" s="188"/>
      <c r="G82" s="148"/>
      <c r="H82" s="151"/>
      <c r="I82" s="148"/>
      <c r="J82" s="151"/>
      <c r="K82" s="148"/>
      <c r="L82" s="149"/>
      <c r="M82" s="179"/>
      <c r="U82" s="79"/>
      <c r="V82" s="79"/>
      <c r="W82" s="80"/>
      <c r="X82" s="81"/>
      <c r="Y82" s="81"/>
      <c r="Z82" s="81"/>
      <c r="AA82" s="13"/>
      <c r="AB82" s="11"/>
    </row>
    <row r="83" spans="1:28" ht="27" customHeight="1" thickBot="1" x14ac:dyDescent="0.2">
      <c r="B83" s="184">
        <v>35</v>
      </c>
      <c r="C83" s="186"/>
      <c r="D83" s="186"/>
      <c r="E83" s="152"/>
      <c r="F83" s="186"/>
      <c r="G83" s="153"/>
      <c r="H83" s="154"/>
      <c r="I83" s="153"/>
      <c r="J83" s="154"/>
      <c r="K83" s="153"/>
      <c r="L83" s="155"/>
      <c r="M83" s="180" t="s">
        <v>136</v>
      </c>
      <c r="U83" s="79"/>
      <c r="V83" s="79"/>
      <c r="W83" s="81"/>
      <c r="X83" s="81"/>
      <c r="Y83" s="81"/>
      <c r="Z83" s="81"/>
      <c r="AA83" s="14"/>
      <c r="AB83" s="11"/>
    </row>
    <row r="84" spans="1:28" ht="27" customHeight="1" thickBot="1" x14ac:dyDescent="0.2">
      <c r="B84" s="184"/>
      <c r="C84" s="188"/>
      <c r="D84" s="188"/>
      <c r="E84" s="111"/>
      <c r="F84" s="188"/>
      <c r="G84" s="148"/>
      <c r="H84" s="151"/>
      <c r="I84" s="148"/>
      <c r="J84" s="151"/>
      <c r="K84" s="148"/>
      <c r="L84" s="149"/>
      <c r="M84" s="179"/>
      <c r="U84" s="79"/>
      <c r="V84" s="79"/>
      <c r="W84" s="81"/>
      <c r="X84" s="81"/>
      <c r="Y84" s="81"/>
      <c r="Z84" s="81"/>
      <c r="AA84" s="14"/>
      <c r="AB84" s="11"/>
    </row>
    <row r="85" spans="1:28" ht="27" customHeight="1" thickBot="1" x14ac:dyDescent="0.2">
      <c r="B85" s="184">
        <v>36</v>
      </c>
      <c r="C85" s="186"/>
      <c r="D85" s="186"/>
      <c r="E85" s="152"/>
      <c r="F85" s="186"/>
      <c r="G85" s="153"/>
      <c r="H85" s="154"/>
      <c r="I85" s="153"/>
      <c r="J85" s="154"/>
      <c r="K85" s="153"/>
      <c r="L85" s="155"/>
      <c r="M85" s="180" t="s">
        <v>136</v>
      </c>
      <c r="U85" s="82"/>
      <c r="V85" s="82"/>
      <c r="W85" s="80"/>
      <c r="X85" s="81"/>
      <c r="Y85" s="81"/>
      <c r="Z85" s="81"/>
      <c r="AA85" s="13"/>
      <c r="AB85" s="11"/>
    </row>
    <row r="86" spans="1:28" ht="27" customHeight="1" thickBot="1" x14ac:dyDescent="0.2">
      <c r="B86" s="184"/>
      <c r="C86" s="188"/>
      <c r="D86" s="188"/>
      <c r="E86" s="111"/>
      <c r="F86" s="188"/>
      <c r="G86" s="148"/>
      <c r="H86" s="151"/>
      <c r="I86" s="148"/>
      <c r="J86" s="151"/>
      <c r="K86" s="148"/>
      <c r="L86" s="149"/>
      <c r="M86" s="179"/>
      <c r="U86" s="79"/>
      <c r="V86" s="79"/>
      <c r="W86" s="80"/>
      <c r="X86" s="81"/>
      <c r="Y86" s="81"/>
      <c r="Z86" s="81"/>
      <c r="AA86" s="14"/>
      <c r="AB86" s="11"/>
    </row>
    <row r="87" spans="1:28" ht="27" customHeight="1" thickBot="1" x14ac:dyDescent="0.2">
      <c r="B87" s="184">
        <v>37</v>
      </c>
      <c r="C87" s="186"/>
      <c r="D87" s="186"/>
      <c r="E87" s="152"/>
      <c r="F87" s="186"/>
      <c r="G87" s="153"/>
      <c r="H87" s="154"/>
      <c r="I87" s="153"/>
      <c r="J87" s="154"/>
      <c r="K87" s="153"/>
      <c r="L87" s="155"/>
      <c r="M87" s="180" t="s">
        <v>136</v>
      </c>
      <c r="U87" s="79"/>
      <c r="V87" s="79"/>
      <c r="W87" s="80"/>
      <c r="X87" s="81"/>
      <c r="Y87" s="81"/>
      <c r="Z87" s="81"/>
      <c r="AA87" s="13"/>
      <c r="AB87" s="11"/>
    </row>
    <row r="88" spans="1:28" ht="27" customHeight="1" thickBot="1" x14ac:dyDescent="0.2">
      <c r="B88" s="184"/>
      <c r="C88" s="188"/>
      <c r="D88" s="188"/>
      <c r="E88" s="111"/>
      <c r="F88" s="188"/>
      <c r="G88" s="148"/>
      <c r="H88" s="151"/>
      <c r="I88" s="148"/>
      <c r="J88" s="151"/>
      <c r="K88" s="148"/>
      <c r="L88" s="149"/>
      <c r="M88" s="179"/>
      <c r="U88" s="79"/>
      <c r="V88" s="79"/>
      <c r="W88" s="80"/>
      <c r="X88" s="81"/>
      <c r="Y88" s="81"/>
      <c r="Z88" s="81"/>
      <c r="AA88" s="14"/>
      <c r="AB88" s="11"/>
    </row>
    <row r="89" spans="1:28" ht="27" customHeight="1" thickBot="1" x14ac:dyDescent="0.2">
      <c r="B89" s="184">
        <v>38</v>
      </c>
      <c r="C89" s="186"/>
      <c r="D89" s="186"/>
      <c r="E89" s="152"/>
      <c r="F89" s="186"/>
      <c r="G89" s="153"/>
      <c r="H89" s="154"/>
      <c r="I89" s="153"/>
      <c r="J89" s="154"/>
      <c r="K89" s="153"/>
      <c r="L89" s="155"/>
      <c r="M89" s="180" t="s">
        <v>136</v>
      </c>
      <c r="U89" s="79"/>
      <c r="V89" s="79"/>
      <c r="W89" s="81"/>
      <c r="X89" s="81"/>
      <c r="Y89" s="81"/>
      <c r="Z89" s="80"/>
      <c r="AA89" s="13"/>
      <c r="AB89" s="11"/>
    </row>
    <row r="90" spans="1:28" ht="27" customHeight="1" thickBot="1" x14ac:dyDescent="0.2">
      <c r="B90" s="184"/>
      <c r="C90" s="188"/>
      <c r="D90" s="188"/>
      <c r="E90" s="111"/>
      <c r="F90" s="188"/>
      <c r="G90" s="148"/>
      <c r="H90" s="151"/>
      <c r="I90" s="148"/>
      <c r="J90" s="151"/>
      <c r="K90" s="148"/>
      <c r="L90" s="149"/>
      <c r="M90" s="179"/>
      <c r="U90" s="79"/>
      <c r="V90" s="79"/>
      <c r="W90" s="80"/>
      <c r="X90" s="81"/>
      <c r="Y90" s="81"/>
      <c r="Z90" s="81"/>
      <c r="AA90" s="13"/>
      <c r="AB90" s="11"/>
    </row>
    <row r="91" spans="1:28" ht="27" customHeight="1" thickBot="1" x14ac:dyDescent="0.2">
      <c r="B91" s="184">
        <v>39</v>
      </c>
      <c r="C91" s="186"/>
      <c r="D91" s="186"/>
      <c r="E91" s="152"/>
      <c r="F91" s="186"/>
      <c r="G91" s="153"/>
      <c r="H91" s="154"/>
      <c r="I91" s="153"/>
      <c r="J91" s="154"/>
      <c r="K91" s="153"/>
      <c r="L91" s="155"/>
      <c r="M91" s="180" t="s">
        <v>136</v>
      </c>
      <c r="U91" s="79"/>
      <c r="V91" s="79"/>
      <c r="W91" s="80"/>
      <c r="X91" s="81"/>
      <c r="Y91" s="81"/>
      <c r="Z91" s="81"/>
      <c r="AA91" s="13"/>
      <c r="AB91" s="11"/>
    </row>
    <row r="92" spans="1:28" ht="27" customHeight="1" thickBot="1" x14ac:dyDescent="0.2">
      <c r="B92" s="184"/>
      <c r="C92" s="188"/>
      <c r="D92" s="188"/>
      <c r="E92" s="111"/>
      <c r="F92" s="188"/>
      <c r="G92" s="148"/>
      <c r="H92" s="151"/>
      <c r="I92" s="148"/>
      <c r="J92" s="151"/>
      <c r="K92" s="148"/>
      <c r="L92" s="149"/>
      <c r="M92" s="179"/>
      <c r="U92" s="79"/>
      <c r="V92" s="79"/>
      <c r="W92" s="80"/>
      <c r="X92" s="81"/>
      <c r="Y92" s="81"/>
      <c r="Z92" s="81"/>
      <c r="AA92" s="13"/>
      <c r="AB92" s="11"/>
    </row>
    <row r="93" spans="1:28" ht="27" customHeight="1" thickBot="1" x14ac:dyDescent="0.2">
      <c r="B93" s="184">
        <v>40</v>
      </c>
      <c r="C93" s="186"/>
      <c r="D93" s="186"/>
      <c r="E93" s="152"/>
      <c r="F93" s="186"/>
      <c r="G93" s="153"/>
      <c r="H93" s="154"/>
      <c r="I93" s="153"/>
      <c r="J93" s="154"/>
      <c r="K93" s="153"/>
      <c r="L93" s="155"/>
      <c r="M93" s="180" t="s">
        <v>136</v>
      </c>
      <c r="U93" s="79"/>
      <c r="V93" s="79"/>
      <c r="W93" s="80"/>
      <c r="X93" s="80"/>
      <c r="Y93" s="80"/>
      <c r="Z93" s="81"/>
      <c r="AA93" s="13"/>
      <c r="AB93" s="11"/>
    </row>
    <row r="94" spans="1:28" ht="27" customHeight="1" thickBot="1" x14ac:dyDescent="0.2">
      <c r="B94" s="184"/>
      <c r="C94" s="188"/>
      <c r="D94" s="188"/>
      <c r="E94" s="111"/>
      <c r="F94" s="188"/>
      <c r="G94" s="148"/>
      <c r="H94" s="151"/>
      <c r="I94" s="148"/>
      <c r="J94" s="151"/>
      <c r="K94" s="148"/>
      <c r="L94" s="149"/>
      <c r="M94" s="179"/>
      <c r="U94" s="79"/>
      <c r="V94" s="79"/>
      <c r="W94" s="80"/>
      <c r="X94" s="80"/>
      <c r="Y94" s="80"/>
      <c r="Z94" s="81"/>
      <c r="AA94" s="13"/>
      <c r="AB94" s="11"/>
    </row>
    <row r="95" spans="1:28" ht="27" customHeight="1" thickBot="1" x14ac:dyDescent="0.2">
      <c r="A95" s="33">
        <f>COUNTA(E95,E97,E99,E101,E103,E105,E107,E109,E111,E113)</f>
        <v>0</v>
      </c>
      <c r="B95" s="184">
        <v>41</v>
      </c>
      <c r="C95" s="186"/>
      <c r="D95" s="186"/>
      <c r="E95" s="152"/>
      <c r="F95" s="186"/>
      <c r="G95" s="153"/>
      <c r="H95" s="154"/>
      <c r="I95" s="153"/>
      <c r="J95" s="154"/>
      <c r="K95" s="153"/>
      <c r="L95" s="155"/>
      <c r="M95" s="180" t="s">
        <v>136</v>
      </c>
      <c r="U95" s="79"/>
      <c r="V95" s="79"/>
      <c r="W95" s="80"/>
      <c r="X95" s="81"/>
      <c r="Y95" s="81"/>
      <c r="Z95" s="81"/>
      <c r="AA95" s="13"/>
      <c r="AB95" s="11"/>
    </row>
    <row r="96" spans="1:28" ht="27" customHeight="1" thickBot="1" x14ac:dyDescent="0.2">
      <c r="A96" s="60">
        <f>COUNTA(G95:K95,G97:K97,G99:K99,G101:K101,G103:K103,G105:K105,G107:K107,G109:K109,G111:K111,G113:K113)</f>
        <v>0</v>
      </c>
      <c r="B96" s="184"/>
      <c r="C96" s="188"/>
      <c r="D96" s="188"/>
      <c r="E96" s="111"/>
      <c r="F96" s="188"/>
      <c r="G96" s="148"/>
      <c r="H96" s="151"/>
      <c r="I96" s="148"/>
      <c r="J96" s="151"/>
      <c r="K96" s="148"/>
      <c r="L96" s="149"/>
      <c r="M96" s="179"/>
      <c r="U96" s="79"/>
      <c r="V96" s="79"/>
      <c r="W96" s="80"/>
      <c r="X96" s="81"/>
      <c r="Y96" s="81"/>
      <c r="Z96" s="81"/>
      <c r="AA96" s="13"/>
      <c r="AB96" s="11"/>
    </row>
    <row r="97" spans="2:28" ht="27" customHeight="1" thickBot="1" x14ac:dyDescent="0.2">
      <c r="B97" s="184">
        <v>42</v>
      </c>
      <c r="C97" s="186"/>
      <c r="D97" s="186"/>
      <c r="E97" s="152"/>
      <c r="F97" s="186"/>
      <c r="G97" s="153"/>
      <c r="H97" s="154"/>
      <c r="I97" s="153"/>
      <c r="J97" s="154"/>
      <c r="K97" s="153"/>
      <c r="L97" s="155"/>
      <c r="M97" s="180" t="s">
        <v>136</v>
      </c>
      <c r="U97" s="79"/>
      <c r="V97" s="79"/>
      <c r="W97" s="80"/>
      <c r="X97" s="81"/>
      <c r="Y97" s="81"/>
      <c r="Z97" s="80"/>
      <c r="AA97" s="14"/>
      <c r="AB97" s="11"/>
    </row>
    <row r="98" spans="2:28" ht="27" customHeight="1" thickBot="1" x14ac:dyDescent="0.2">
      <c r="B98" s="184"/>
      <c r="C98" s="188"/>
      <c r="D98" s="188"/>
      <c r="E98" s="111"/>
      <c r="F98" s="188"/>
      <c r="G98" s="148"/>
      <c r="H98" s="151"/>
      <c r="I98" s="148"/>
      <c r="J98" s="151"/>
      <c r="K98" s="148"/>
      <c r="L98" s="149"/>
      <c r="M98" s="179"/>
      <c r="U98" s="79"/>
      <c r="V98" s="79"/>
      <c r="W98" s="80"/>
      <c r="X98" s="81"/>
      <c r="Y98" s="81"/>
      <c r="Z98" s="81"/>
      <c r="AA98" s="13"/>
      <c r="AB98" s="11"/>
    </row>
    <row r="99" spans="2:28" ht="27" customHeight="1" thickBot="1" x14ac:dyDescent="0.2">
      <c r="B99" s="184">
        <v>43</v>
      </c>
      <c r="C99" s="186"/>
      <c r="D99" s="186"/>
      <c r="E99" s="152"/>
      <c r="F99" s="186"/>
      <c r="G99" s="153"/>
      <c r="H99" s="154"/>
      <c r="I99" s="153"/>
      <c r="J99" s="154"/>
      <c r="K99" s="153"/>
      <c r="L99" s="155"/>
      <c r="M99" s="180" t="s">
        <v>136</v>
      </c>
      <c r="U99" s="79"/>
      <c r="V99" s="79"/>
      <c r="W99" s="81"/>
      <c r="X99" s="81"/>
      <c r="Y99" s="81"/>
      <c r="Z99" s="81"/>
      <c r="AA99" s="13"/>
      <c r="AB99" s="11"/>
    </row>
    <row r="100" spans="2:28" ht="27" customHeight="1" thickBot="1" x14ac:dyDescent="0.2">
      <c r="B100" s="184"/>
      <c r="C100" s="188"/>
      <c r="D100" s="188"/>
      <c r="E100" s="111"/>
      <c r="F100" s="188"/>
      <c r="G100" s="148"/>
      <c r="H100" s="151"/>
      <c r="I100" s="148"/>
      <c r="J100" s="151"/>
      <c r="K100" s="148"/>
      <c r="L100" s="149"/>
      <c r="M100" s="179"/>
      <c r="U100" s="79"/>
      <c r="V100" s="79"/>
      <c r="W100" s="80"/>
      <c r="X100" s="81"/>
      <c r="Y100" s="81"/>
      <c r="Z100" s="81"/>
      <c r="AA100" s="14"/>
      <c r="AB100" s="11"/>
    </row>
    <row r="101" spans="2:28" ht="27" customHeight="1" thickBot="1" x14ac:dyDescent="0.2">
      <c r="B101" s="184">
        <v>44</v>
      </c>
      <c r="C101" s="186"/>
      <c r="D101" s="186"/>
      <c r="E101" s="152"/>
      <c r="F101" s="186"/>
      <c r="G101" s="153"/>
      <c r="H101" s="154"/>
      <c r="I101" s="153"/>
      <c r="J101" s="154"/>
      <c r="K101" s="153"/>
      <c r="L101" s="155"/>
      <c r="M101" s="180" t="s">
        <v>136</v>
      </c>
      <c r="U101" s="79"/>
      <c r="V101" s="79"/>
      <c r="W101" s="81"/>
      <c r="X101" s="81"/>
      <c r="Y101" s="81"/>
      <c r="Z101" s="81"/>
      <c r="AA101" s="13"/>
      <c r="AB101" s="11"/>
    </row>
    <row r="102" spans="2:28" ht="27" customHeight="1" thickBot="1" x14ac:dyDescent="0.2">
      <c r="B102" s="184"/>
      <c r="C102" s="188"/>
      <c r="D102" s="188"/>
      <c r="E102" s="111"/>
      <c r="F102" s="188"/>
      <c r="G102" s="148"/>
      <c r="H102" s="151"/>
      <c r="I102" s="148"/>
      <c r="J102" s="151"/>
      <c r="K102" s="148"/>
      <c r="L102" s="149"/>
      <c r="M102" s="179"/>
      <c r="U102" s="79"/>
      <c r="V102" s="79"/>
      <c r="W102" s="80"/>
      <c r="X102" s="81"/>
      <c r="Y102" s="81"/>
      <c r="Z102" s="81"/>
      <c r="AA102" s="13"/>
      <c r="AB102" s="11"/>
    </row>
    <row r="103" spans="2:28" ht="27" customHeight="1" thickBot="1" x14ac:dyDescent="0.2">
      <c r="B103" s="184">
        <v>45</v>
      </c>
      <c r="C103" s="186"/>
      <c r="D103" s="186"/>
      <c r="E103" s="152"/>
      <c r="F103" s="186"/>
      <c r="G103" s="153"/>
      <c r="H103" s="154"/>
      <c r="I103" s="153"/>
      <c r="J103" s="154"/>
      <c r="K103" s="153"/>
      <c r="L103" s="155"/>
      <c r="M103" s="180" t="s">
        <v>136</v>
      </c>
      <c r="U103" s="79"/>
      <c r="V103" s="79"/>
      <c r="W103" s="81"/>
      <c r="X103" s="81"/>
      <c r="Y103" s="81"/>
      <c r="Z103" s="81"/>
      <c r="AA103" s="14"/>
      <c r="AB103" s="11"/>
    </row>
    <row r="104" spans="2:28" ht="27" customHeight="1" thickBot="1" x14ac:dyDescent="0.2">
      <c r="B104" s="184"/>
      <c r="C104" s="188"/>
      <c r="D104" s="188"/>
      <c r="E104" s="111"/>
      <c r="F104" s="188"/>
      <c r="G104" s="148"/>
      <c r="H104" s="151"/>
      <c r="I104" s="148"/>
      <c r="J104" s="151"/>
      <c r="K104" s="148"/>
      <c r="L104" s="149"/>
      <c r="M104" s="179"/>
      <c r="U104" s="79"/>
      <c r="V104" s="79"/>
      <c r="W104" s="81"/>
      <c r="X104" s="81"/>
      <c r="Y104" s="81"/>
      <c r="Z104" s="81"/>
      <c r="AA104" s="14"/>
      <c r="AB104" s="11"/>
    </row>
    <row r="105" spans="2:28" ht="27" customHeight="1" thickBot="1" x14ac:dyDescent="0.2">
      <c r="B105" s="184">
        <v>46</v>
      </c>
      <c r="C105" s="186"/>
      <c r="D105" s="186"/>
      <c r="E105" s="152"/>
      <c r="F105" s="186"/>
      <c r="G105" s="153"/>
      <c r="H105" s="154"/>
      <c r="I105" s="153"/>
      <c r="J105" s="154"/>
      <c r="K105" s="153"/>
      <c r="L105" s="155"/>
      <c r="M105" s="180" t="s">
        <v>136</v>
      </c>
      <c r="U105" s="82"/>
      <c r="V105" s="82"/>
      <c r="W105" s="80"/>
      <c r="X105" s="81"/>
      <c r="Y105" s="81"/>
      <c r="Z105" s="81"/>
      <c r="AA105" s="13"/>
      <c r="AB105" s="11"/>
    </row>
    <row r="106" spans="2:28" ht="27" customHeight="1" thickBot="1" x14ac:dyDescent="0.2">
      <c r="B106" s="184"/>
      <c r="C106" s="188"/>
      <c r="D106" s="188"/>
      <c r="E106" s="111"/>
      <c r="F106" s="188"/>
      <c r="G106" s="148"/>
      <c r="H106" s="151"/>
      <c r="I106" s="148"/>
      <c r="J106" s="151"/>
      <c r="K106" s="148"/>
      <c r="L106" s="149"/>
      <c r="M106" s="179"/>
      <c r="U106" s="79"/>
      <c r="V106" s="79"/>
      <c r="W106" s="80"/>
      <c r="X106" s="81"/>
      <c r="Y106" s="81"/>
      <c r="Z106" s="81"/>
      <c r="AA106" s="14"/>
      <c r="AB106" s="11"/>
    </row>
    <row r="107" spans="2:28" ht="27" customHeight="1" thickBot="1" x14ac:dyDescent="0.2">
      <c r="B107" s="184">
        <v>47</v>
      </c>
      <c r="C107" s="186"/>
      <c r="D107" s="186"/>
      <c r="E107" s="152"/>
      <c r="F107" s="186"/>
      <c r="G107" s="153"/>
      <c r="H107" s="154"/>
      <c r="I107" s="153"/>
      <c r="J107" s="154"/>
      <c r="K107" s="153"/>
      <c r="L107" s="155"/>
      <c r="M107" s="180" t="s">
        <v>136</v>
      </c>
      <c r="U107" s="79"/>
      <c r="V107" s="79"/>
      <c r="W107" s="80"/>
      <c r="X107" s="81"/>
      <c r="Y107" s="81"/>
      <c r="Z107" s="81"/>
      <c r="AA107" s="13"/>
      <c r="AB107" s="11"/>
    </row>
    <row r="108" spans="2:28" ht="27" customHeight="1" thickBot="1" x14ac:dyDescent="0.2">
      <c r="B108" s="184"/>
      <c r="C108" s="188"/>
      <c r="D108" s="188"/>
      <c r="E108" s="111"/>
      <c r="F108" s="188"/>
      <c r="G108" s="148"/>
      <c r="H108" s="151"/>
      <c r="I108" s="148"/>
      <c r="J108" s="151"/>
      <c r="K108" s="148"/>
      <c r="L108" s="149"/>
      <c r="M108" s="179"/>
      <c r="U108" s="79"/>
      <c r="V108" s="79"/>
      <c r="W108" s="80"/>
      <c r="X108" s="81"/>
      <c r="Y108" s="81"/>
      <c r="Z108" s="81"/>
      <c r="AA108" s="14"/>
      <c r="AB108" s="11"/>
    </row>
    <row r="109" spans="2:28" ht="27" customHeight="1" thickBot="1" x14ac:dyDescent="0.2">
      <c r="B109" s="184">
        <v>48</v>
      </c>
      <c r="C109" s="186"/>
      <c r="D109" s="186"/>
      <c r="E109" s="152"/>
      <c r="F109" s="186"/>
      <c r="G109" s="153"/>
      <c r="H109" s="154"/>
      <c r="I109" s="153"/>
      <c r="J109" s="154"/>
      <c r="K109" s="153"/>
      <c r="L109" s="155"/>
      <c r="M109" s="180" t="s">
        <v>136</v>
      </c>
      <c r="U109" s="79"/>
      <c r="V109" s="79"/>
      <c r="W109" s="81"/>
      <c r="X109" s="81"/>
      <c r="Y109" s="81"/>
      <c r="Z109" s="80"/>
      <c r="AA109" s="13"/>
      <c r="AB109" s="11"/>
    </row>
    <row r="110" spans="2:28" ht="27" customHeight="1" thickBot="1" x14ac:dyDescent="0.2">
      <c r="B110" s="184"/>
      <c r="C110" s="188"/>
      <c r="D110" s="188"/>
      <c r="E110" s="111"/>
      <c r="F110" s="188"/>
      <c r="G110" s="148"/>
      <c r="H110" s="151"/>
      <c r="I110" s="148"/>
      <c r="J110" s="151"/>
      <c r="K110" s="148"/>
      <c r="L110" s="149"/>
      <c r="M110" s="179"/>
      <c r="U110" s="79"/>
      <c r="V110" s="79"/>
      <c r="W110" s="80"/>
      <c r="X110" s="81"/>
      <c r="Y110" s="81"/>
      <c r="Z110" s="81"/>
      <c r="AA110" s="13"/>
      <c r="AB110" s="11"/>
    </row>
    <row r="111" spans="2:28" ht="27" customHeight="1" thickBot="1" x14ac:dyDescent="0.2">
      <c r="B111" s="184">
        <v>49</v>
      </c>
      <c r="C111" s="186"/>
      <c r="D111" s="186"/>
      <c r="E111" s="152"/>
      <c r="F111" s="186"/>
      <c r="G111" s="153"/>
      <c r="H111" s="154"/>
      <c r="I111" s="153"/>
      <c r="J111" s="154"/>
      <c r="K111" s="153"/>
      <c r="L111" s="155"/>
      <c r="M111" s="180" t="s">
        <v>136</v>
      </c>
      <c r="U111" s="79"/>
      <c r="V111" s="79"/>
      <c r="W111" s="80"/>
      <c r="X111" s="81"/>
      <c r="Y111" s="81"/>
      <c r="Z111" s="81"/>
      <c r="AA111" s="13"/>
      <c r="AB111" s="11"/>
    </row>
    <row r="112" spans="2:28" ht="27" customHeight="1" thickBot="1" x14ac:dyDescent="0.2">
      <c r="B112" s="184"/>
      <c r="C112" s="188"/>
      <c r="D112" s="188"/>
      <c r="E112" s="111"/>
      <c r="F112" s="188"/>
      <c r="G112" s="148"/>
      <c r="H112" s="151"/>
      <c r="I112" s="148"/>
      <c r="J112" s="151"/>
      <c r="K112" s="148"/>
      <c r="L112" s="149"/>
      <c r="M112" s="179"/>
      <c r="U112" s="79"/>
      <c r="V112" s="79"/>
      <c r="W112" s="80"/>
      <c r="X112" s="81"/>
      <c r="Y112" s="81"/>
      <c r="Z112" s="81"/>
      <c r="AA112" s="13"/>
      <c r="AB112" s="11"/>
    </row>
    <row r="113" spans="2:28" ht="27" customHeight="1" thickBot="1" x14ac:dyDescent="0.2">
      <c r="B113" s="184">
        <v>50</v>
      </c>
      <c r="C113" s="186"/>
      <c r="D113" s="186"/>
      <c r="E113" s="152"/>
      <c r="F113" s="186"/>
      <c r="G113" s="150"/>
      <c r="H113" s="156"/>
      <c r="I113" s="150"/>
      <c r="J113" s="156"/>
      <c r="K113" s="150"/>
      <c r="L113" s="157"/>
      <c r="M113" s="180" t="s">
        <v>136</v>
      </c>
      <c r="U113" s="79"/>
      <c r="V113" s="79"/>
      <c r="W113" s="80"/>
      <c r="X113" s="80"/>
      <c r="Y113" s="80"/>
      <c r="Z113" s="81"/>
      <c r="AA113" s="13"/>
      <c r="AB113" s="11"/>
    </row>
    <row r="114" spans="2:28" ht="27" customHeight="1" thickBot="1" x14ac:dyDescent="0.2">
      <c r="B114" s="185"/>
      <c r="C114" s="187"/>
      <c r="D114" s="187"/>
      <c r="E114" s="112"/>
      <c r="F114" s="187"/>
      <c r="G114" s="158"/>
      <c r="H114" s="159"/>
      <c r="I114" s="158"/>
      <c r="J114" s="159"/>
      <c r="K114" s="158"/>
      <c r="L114" s="160"/>
      <c r="M114" s="179"/>
      <c r="U114" s="79"/>
      <c r="V114" s="79"/>
      <c r="W114" s="80"/>
      <c r="X114" s="80"/>
      <c r="Y114" s="80"/>
      <c r="Z114" s="81"/>
      <c r="AA114" s="13"/>
      <c r="AB114" s="11"/>
    </row>
    <row r="115" spans="2:28" ht="20.25" customHeight="1" x14ac:dyDescent="0.15">
      <c r="U115" s="11"/>
      <c r="V115" s="11"/>
      <c r="W115" s="80"/>
      <c r="X115" s="12"/>
      <c r="Y115" s="12"/>
      <c r="Z115" s="12"/>
      <c r="AA115" s="12"/>
      <c r="AB115" s="11"/>
    </row>
    <row r="116" spans="2:28" ht="20.25" customHeight="1" x14ac:dyDescent="0.15">
      <c r="W116" s="80"/>
    </row>
    <row r="117" spans="2:28" ht="20.25" customHeight="1" x14ac:dyDescent="0.15">
      <c r="W117" s="12"/>
    </row>
  </sheetData>
  <sheetProtection password="CC6F" sheet="1" objects="1" scenarios="1"/>
  <mergeCells count="228">
    <mergeCell ref="M11:M14"/>
    <mergeCell ref="I6:J6"/>
    <mergeCell ref="D6:H6"/>
    <mergeCell ref="U1:Z9"/>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C13:C14"/>
    <mergeCell ref="D13:D14"/>
    <mergeCell ref="B11:B12"/>
    <mergeCell ref="F17:F18"/>
    <mergeCell ref="F19:F20"/>
    <mergeCell ref="F21:F22"/>
    <mergeCell ref="F23:F24"/>
    <mergeCell ref="F25:F26"/>
    <mergeCell ref="F27:F28"/>
    <mergeCell ref="F13:F14"/>
    <mergeCell ref="B19:B20"/>
    <mergeCell ref="C19:C20"/>
    <mergeCell ref="D19:D20"/>
    <mergeCell ref="D15:D16"/>
    <mergeCell ref="C15:C16"/>
    <mergeCell ref="F33:F34"/>
    <mergeCell ref="B25:B26"/>
    <mergeCell ref="C25:C26"/>
    <mergeCell ref="D25:D26"/>
    <mergeCell ref="B27:B28"/>
    <mergeCell ref="C27:C28"/>
    <mergeCell ref="D27:D28"/>
    <mergeCell ref="B21:B22"/>
    <mergeCell ref="C21:C22"/>
    <mergeCell ref="D21:D22"/>
    <mergeCell ref="B23:B24"/>
    <mergeCell ref="C23:C24"/>
    <mergeCell ref="D23:D24"/>
    <mergeCell ref="B29:B30"/>
    <mergeCell ref="C29:C30"/>
    <mergeCell ref="D29:D30"/>
    <mergeCell ref="B15:B16"/>
    <mergeCell ref="F29:F30"/>
    <mergeCell ref="F31:F32"/>
    <mergeCell ref="G1:K1"/>
    <mergeCell ref="B17:B18"/>
    <mergeCell ref="C17:C18"/>
    <mergeCell ref="D17:D18"/>
    <mergeCell ref="B8:C8"/>
    <mergeCell ref="B1:F1"/>
    <mergeCell ref="D3:E3"/>
    <mergeCell ref="I3:K3"/>
    <mergeCell ref="B3:C3"/>
    <mergeCell ref="F15:F16"/>
    <mergeCell ref="C11:C12"/>
    <mergeCell ref="D11:D12"/>
    <mergeCell ref="I4:K4"/>
    <mergeCell ref="G5:K5"/>
    <mergeCell ref="D5:E5"/>
    <mergeCell ref="F11:F12"/>
    <mergeCell ref="G11:L11"/>
    <mergeCell ref="G12:L12"/>
    <mergeCell ref="F3:H3"/>
    <mergeCell ref="F4:G4"/>
    <mergeCell ref="B5:B6"/>
    <mergeCell ref="B4:C4"/>
    <mergeCell ref="D4:E4"/>
    <mergeCell ref="B13:B14"/>
    <mergeCell ref="B35:B36"/>
    <mergeCell ref="C35:C36"/>
    <mergeCell ref="D35:D36"/>
    <mergeCell ref="B31:B32"/>
    <mergeCell ref="C31:C32"/>
    <mergeCell ref="D31:D32"/>
    <mergeCell ref="B33:B34"/>
    <mergeCell ref="C39:C40"/>
    <mergeCell ref="D39:D40"/>
    <mergeCell ref="C33:C34"/>
    <mergeCell ref="D33:D34"/>
    <mergeCell ref="B37:B38"/>
    <mergeCell ref="C37:C38"/>
    <mergeCell ref="D37:D38"/>
    <mergeCell ref="B39:B40"/>
    <mergeCell ref="B41:B42"/>
    <mergeCell ref="C41:C42"/>
    <mergeCell ref="D41:D42"/>
    <mergeCell ref="B43:B44"/>
    <mergeCell ref="C43:C44"/>
    <mergeCell ref="D43:D44"/>
    <mergeCell ref="D49:D50"/>
    <mergeCell ref="B51:B52"/>
    <mergeCell ref="C51:C52"/>
    <mergeCell ref="D51:D52"/>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C57:C58"/>
    <mergeCell ref="D57:D58"/>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91:B92"/>
    <mergeCell ref="C91:C92"/>
    <mergeCell ref="D91:D92"/>
    <mergeCell ref="B93:B94"/>
    <mergeCell ref="C93:C94"/>
    <mergeCell ref="D93:D94"/>
    <mergeCell ref="D97:D98"/>
    <mergeCell ref="B99:B100"/>
    <mergeCell ref="B107:B108"/>
    <mergeCell ref="C107:C108"/>
    <mergeCell ref="D107:D108"/>
    <mergeCell ref="B95:B96"/>
    <mergeCell ref="C95:C96"/>
    <mergeCell ref="D95:D96"/>
    <mergeCell ref="B113:B114"/>
    <mergeCell ref="C113:C114"/>
    <mergeCell ref="D113:D114"/>
    <mergeCell ref="B109:B110"/>
    <mergeCell ref="C109:C110"/>
    <mergeCell ref="D109:D110"/>
    <mergeCell ref="B111:B112"/>
    <mergeCell ref="C97:C98"/>
    <mergeCell ref="B103:B104"/>
    <mergeCell ref="C103:C104"/>
    <mergeCell ref="D103:D104"/>
    <mergeCell ref="B105:B106"/>
    <mergeCell ref="C105:C106"/>
    <mergeCell ref="D105:D106"/>
    <mergeCell ref="B101:B102"/>
    <mergeCell ref="C101:C102"/>
    <mergeCell ref="D101:D102"/>
    <mergeCell ref="C99:C100"/>
    <mergeCell ref="D99:D100"/>
    <mergeCell ref="B97:B98"/>
    <mergeCell ref="C111:C112"/>
    <mergeCell ref="D111:D112"/>
  </mergeCells>
  <phoneticPr fontId="1"/>
  <conditionalFormatting sqref="G12">
    <cfRule type="containsText" dxfId="18" priority="19" operator="containsText" text="未">
      <formula>NOT(ISERROR(SEARCH("未",G12)))</formula>
    </cfRule>
    <cfRule type="containsText" dxfId="17" priority="20" operator="containsText" text="未">
      <formula>NOT(ISERROR(SEARCH("未",G12)))</formula>
    </cfRule>
    <cfRule type="containsText" dxfId="16" priority="21" operator="containsText" text="未">
      <formula>NOT(ISERROR(SEARCH("未",G12)))</formula>
    </cfRule>
  </conditionalFormatting>
  <conditionalFormatting sqref="G12">
    <cfRule type="containsText" dxfId="15" priority="17" operator="containsText" text="未">
      <formula>NOT(ISERROR(SEARCH("未",G12)))</formula>
    </cfRule>
    <cfRule type="containsText" dxfId="14" priority="18" operator="containsText" text="未">
      <formula>NOT(ISERROR(SEARCH("未",G12)))</formula>
    </cfRule>
  </conditionalFormatting>
  <conditionalFormatting sqref="G12">
    <cfRule type="containsText" dxfId="13" priority="15" operator="containsText" text="未入力">
      <formula>NOT(ISERROR(SEARCH("未入力",G12)))</formula>
    </cfRule>
    <cfRule type="containsText" dxfId="12" priority="16" operator="containsText" text="未入力">
      <formula>NOT(ISERROR(SEARCH("未入力",G12)))</formula>
    </cfRule>
  </conditionalFormatting>
  <conditionalFormatting sqref="C15:C16">
    <cfRule type="containsText" dxfId="11" priority="12" stopIfTrue="1" operator="containsText" text="女">
      <formula>NOT(ISERROR(SEARCH("女",C15)))</formula>
    </cfRule>
    <cfRule type="containsText" dxfId="10" priority="13" stopIfTrue="1" operator="containsText" text="男">
      <formula>NOT(ISERROR(SEARCH("男",C15)))</formula>
    </cfRule>
  </conditionalFormatting>
  <conditionalFormatting sqref="C17:C114">
    <cfRule type="containsText" dxfId="9" priority="1" stopIfTrue="1" operator="containsText" text="女">
      <formula>NOT(ISERROR(SEARCH("女",C17)))</formula>
    </cfRule>
    <cfRule type="containsText" dxfId="8" priority="2" stopIfTrue="1" operator="containsText" text="男">
      <formula>NOT(ISERROR(SEARCH("男",C17)))</formula>
    </cfRule>
  </conditionalFormatting>
  <dataValidations count="11">
    <dataValidation type="list" allowBlank="1" showInputMessage="1" showErrorMessage="1" sqref="I15 K15 G15 I17 I19 I21 I23 I25 I27 I29 I31 I33 I35 I37 I39 I41 I43 I45 I47 I49 I51 I53 I55 I57 I59 I61 I63 I65 I67 I69 I71 I73 I75 I77 I79 I81 I83 I85 I87 I89 I91 I93 I95 I97 I99 I101 I103 I105 I107 I109 I111 I113 K17 K19 K21 K23 K25 K27 K29 K31 K33 K35 K37 K39 K41 K43 K45 K47 K49 K51 K53 K55 K57 K59 K61 K63 K65 K67 K69 K71 K73 K75 K77 K79 K81 K83 K85 K87 K89 K91 K93 K95 K97 K99 K101 K103 K105 K107 K109 K111 K113 G17 G19 G21 G23 G25 G27 G29 G31 G33 G35 G37 G39 G41 G43 G45 G47 G49 G51 G53 G55 G57 G59 G61 G63 G65 G67 G69 G71 G73 G75 G77 G79 G81 G83 G85 G87 G89 G91 G93 G95 G97 G99 G101 G103 G105 G107 G109 G111 G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I4:L4 E16 E18 E20 E22 E24 E26 E28 E30 E32 E34 E36 E38 E40 E42 E44 E46 E48 E50 E52 E54 E56 E58 E60 E62 E64 E66 E68 E70 E72 E74 E76 E78 E80 E82 E84 E86 E88 E90 E92 E94 E96 E98 E100 E102 E104 E106 E108 E110 E112 E114"/>
    <dataValidation type="whole" allowBlank="1" showInputMessage="1" showErrorMessage="1"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C15:C114">
      <formula1>$O$11:$P$11</formula1>
    </dataValidation>
    <dataValidation type="list" allowBlank="1" showInputMessage="1" showErrorMessage="1" sqref="B4:C4">
      <formula1>$S$11:$S$14</formula1>
    </dataValidation>
    <dataValidation type="list" allowBlank="1" showInputMessage="1" showErrorMessage="1" sqref="F15:F114">
      <formula1>$Q$11:$Q$16</formula1>
    </dataValidation>
    <dataValidation imeMode="hiragana" allowBlank="1" showInputMessage="1" showErrorMessage="1" sqref="D4:H4 D5:E5 D6 L6"/>
    <dataValidation imeMode="halfAlpha" allowBlank="1" showInputMessage="1" showErrorMessage="1" sqref="G5:L5 I6 K6"/>
    <dataValidation type="list" imeMode="halfAlpha" allowBlank="1" showInputMessage="1" showErrorMessage="1" sqref="H16 J16 L16 H18 H20 H22 H24 H26 H28 H30 H32 H34 H36 H38 H40 H42 H44 H46 H48 H50 H52 H54 H56 H58 H60 H62 H64 H66 H68 H70 H72 H74 H76 H78 H80 H82 H84 H86 H88 H90 H92 H94 H96 H98 H100 H102 H104 H106 H108 H110 H112 H114 J18 J20 J22 J24 J26 J28 J30 J32 J34 J36 J38 J40 J42 J44 J46 J48 J50 J52 J54 J56 J58 J60 J62 J64 J66 J68 J70 J72 J74 J76 J78 J80 J82 J84 J86 J88 J90 J92 J94 J96 J98 J100 J102 J104 J106 J108 J110 J112 J114 L18 L20 L22 L24 L26 L28 L30 L32 L34 L36 L38 L40 L42 L44 L46 L48 L50 L52 L54 L56 L58 L60 L62 L64 L66 L68 L70 L72 L74 L76 L78 L80 L82 L84 L86 L88 L90 L92 L94 L96 L98 L100 L102 L104 L106 L108 L110 L112 L114">
      <formula1>$N$11:$N$80</formula1>
    </dataValidation>
    <dataValidation type="list" allowBlank="1" showInputMessage="1" showErrorMessage="1" sqref="M15 M17 M19 M21 M23 M25 M27 M29 M31 M33 M35 M37 M39 M41 M43 M45 M47 M49 M51 M53 M55 M57 M59 M61 M63 M65 M67 M69 M71 M73 M75 M77 M79 M81 M83 M85 M87 M89 M91 M93 M95 M97 M99 M101 M103 M105 M107 M109 M111 M113">
      <formula1>"有,無"</formula1>
    </dataValidation>
  </dataValidations>
  <pageMargins left="0.28000000000000003" right="0.32" top="0.37" bottom="0.25" header="0.3" footer="0.2"/>
  <pageSetup paperSize="9" orientation="portrait" r:id="rId1"/>
  <ignoredErrors>
    <ignoredError sqref="K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V70"/>
  <sheetViews>
    <sheetView topLeftCell="A4" zoomScaleNormal="100" zoomScaleSheetLayoutView="80" workbookViewId="0">
      <selection activeCell="B13" sqref="B13"/>
    </sheetView>
  </sheetViews>
  <sheetFormatPr defaultColWidth="8.875" defaultRowHeight="13.5" x14ac:dyDescent="0.15"/>
  <cols>
    <col min="1" max="1" width="2.125" customWidth="1"/>
    <col min="2" max="2" width="12.1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625" customWidth="1"/>
    <col min="11" max="11" width="10.625" hidden="1" customWidth="1"/>
    <col min="12" max="18" width="11.5" hidden="1" customWidth="1"/>
    <col min="20" max="21" width="9" customWidth="1"/>
  </cols>
  <sheetData>
    <row r="1" spans="1:22" ht="25.5" customHeight="1" thickBot="1" x14ac:dyDescent="0.2">
      <c r="B1" s="192" t="str">
        <f>個人種目申込一覧表!B1</f>
        <v>第69回長野県陸上競技選手権大会</v>
      </c>
      <c r="C1" s="192"/>
      <c r="D1" s="192"/>
      <c r="E1" s="192"/>
      <c r="F1" s="192"/>
      <c r="G1" s="1" t="s">
        <v>16</v>
      </c>
      <c r="H1" s="247" t="s">
        <v>17</v>
      </c>
      <c r="I1" s="248"/>
    </row>
    <row r="2" spans="1:22" ht="8.25" customHeight="1" thickTop="1" thickBot="1" x14ac:dyDescent="0.2">
      <c r="B2" s="1"/>
      <c r="C2" s="1"/>
      <c r="G2" s="1"/>
      <c r="I2" s="1"/>
    </row>
    <row r="3" spans="1:22" ht="25.5" customHeight="1" x14ac:dyDescent="0.15">
      <c r="C3" s="4" t="s">
        <v>29</v>
      </c>
      <c r="L3" s="29"/>
      <c r="M3" s="29"/>
      <c r="N3" s="29"/>
      <c r="O3" s="29"/>
      <c r="P3" s="29"/>
      <c r="Q3" s="29"/>
      <c r="R3" s="29"/>
      <c r="S3" s="249" t="s">
        <v>114</v>
      </c>
      <c r="T3" s="250"/>
      <c r="U3" s="250"/>
      <c r="V3" s="251"/>
    </row>
    <row r="4" spans="1:22" ht="6" customHeight="1" thickBot="1" x14ac:dyDescent="0.2">
      <c r="L4" s="29"/>
      <c r="M4" s="29"/>
      <c r="N4" s="29"/>
      <c r="O4" s="29"/>
      <c r="P4" s="29"/>
      <c r="Q4" s="29"/>
      <c r="R4" s="29"/>
      <c r="S4" s="252"/>
      <c r="T4" s="253"/>
      <c r="U4" s="253"/>
      <c r="V4" s="254"/>
    </row>
    <row r="5" spans="1:22" ht="27" customHeight="1" x14ac:dyDescent="0.15">
      <c r="C5" s="26" t="s">
        <v>19</v>
      </c>
      <c r="D5" s="22"/>
      <c r="E5" s="3" t="s">
        <v>22</v>
      </c>
      <c r="G5" s="3" t="s">
        <v>23</v>
      </c>
      <c r="I5" s="3" t="s">
        <v>20</v>
      </c>
      <c r="L5" s="29"/>
      <c r="M5" s="29"/>
      <c r="N5" s="29"/>
      <c r="O5" s="29"/>
      <c r="P5" s="29"/>
      <c r="Q5" s="29"/>
      <c r="R5" s="29"/>
      <c r="S5" s="252"/>
      <c r="T5" s="253"/>
      <c r="U5" s="253"/>
      <c r="V5" s="254"/>
    </row>
    <row r="6" spans="1:22" ht="27" customHeight="1" thickBot="1" x14ac:dyDescent="0.2">
      <c r="C6" s="43">
        <f>COUNTA(E10,E15,E20,E25,E30,E35,E40,E45,E50,E55,E60,E65)</f>
        <v>0</v>
      </c>
      <c r="D6" s="23"/>
      <c r="E6" s="42">
        <f>SUM(K10+K15+K20+K25+K30+K35+K40+K45+K50)</f>
        <v>0</v>
      </c>
      <c r="G6" s="135">
        <v>2000</v>
      </c>
      <c r="I6" s="10">
        <f>IF(G6="","",C6*G6)</f>
        <v>0</v>
      </c>
      <c r="L6" s="29"/>
      <c r="M6" s="29"/>
      <c r="N6" s="29"/>
      <c r="O6" s="29"/>
      <c r="P6" s="29"/>
      <c r="Q6" s="29"/>
      <c r="R6" s="29"/>
      <c r="S6" s="252"/>
      <c r="T6" s="253"/>
      <c r="U6" s="253"/>
      <c r="V6" s="254"/>
    </row>
    <row r="7" spans="1:22" ht="6" customHeight="1" thickBot="1" x14ac:dyDescent="0.2">
      <c r="L7" s="25"/>
      <c r="M7" s="25"/>
      <c r="N7" s="25"/>
      <c r="O7" s="25"/>
      <c r="P7" s="25"/>
      <c r="Q7" s="25"/>
      <c r="R7" s="25"/>
      <c r="S7" s="252"/>
      <c r="T7" s="253"/>
      <c r="U7" s="253"/>
      <c r="V7" s="254"/>
    </row>
    <row r="8" spans="1:22" ht="36" customHeight="1" thickBot="1" x14ac:dyDescent="0.2">
      <c r="D8" s="15" t="s">
        <v>24</v>
      </c>
      <c r="E8" s="16" t="s">
        <v>18</v>
      </c>
      <c r="F8" s="17" t="s">
        <v>24</v>
      </c>
      <c r="G8" s="16" t="s">
        <v>18</v>
      </c>
      <c r="H8" s="17" t="s">
        <v>24</v>
      </c>
      <c r="I8" s="18" t="s">
        <v>18</v>
      </c>
      <c r="L8" s="25"/>
      <c r="M8" s="25"/>
      <c r="N8" s="25"/>
      <c r="O8" s="25"/>
      <c r="P8" s="25"/>
      <c r="Q8" s="25"/>
      <c r="R8" s="25"/>
      <c r="S8" s="252"/>
      <c r="T8" s="253"/>
      <c r="U8" s="253"/>
      <c r="V8" s="254"/>
    </row>
    <row r="9" spans="1:22" ht="6" customHeight="1" thickBot="1" x14ac:dyDescent="0.2">
      <c r="A9" s="19"/>
      <c r="B9" s="20"/>
      <c r="C9" s="20"/>
      <c r="D9" s="21"/>
      <c r="E9" s="19"/>
      <c r="F9" s="21"/>
      <c r="G9" s="19"/>
      <c r="H9" s="21"/>
      <c r="I9" s="19"/>
      <c r="J9" s="19"/>
      <c r="S9" s="252"/>
      <c r="T9" s="253"/>
      <c r="U9" s="253"/>
      <c r="V9" s="254"/>
    </row>
    <row r="10" spans="1:22" ht="27" customHeight="1" x14ac:dyDescent="0.15">
      <c r="B10" s="131" t="s">
        <v>26</v>
      </c>
      <c r="C10" s="132" t="s">
        <v>27</v>
      </c>
      <c r="D10" s="114"/>
      <c r="E10" s="115"/>
      <c r="F10" s="116"/>
      <c r="G10" s="115"/>
      <c r="H10" s="116"/>
      <c r="I10" s="117"/>
      <c r="K10">
        <f>COUNTA(E10,G10,I10,E12,G12,I12)</f>
        <v>0</v>
      </c>
      <c r="L10" s="1"/>
      <c r="N10" s="1"/>
      <c r="O10" s="73"/>
      <c r="P10" s="1"/>
      <c r="Q10" s="1"/>
      <c r="S10" s="252"/>
      <c r="T10" s="253"/>
      <c r="U10" s="253"/>
      <c r="V10" s="254"/>
    </row>
    <row r="11" spans="1:22" ht="27" customHeight="1" thickBot="1" x14ac:dyDescent="0.2">
      <c r="B11" s="133" t="s">
        <v>36</v>
      </c>
      <c r="C11" s="134" t="s">
        <v>80</v>
      </c>
      <c r="D11" s="118"/>
      <c r="E11" s="119"/>
      <c r="F11" s="120"/>
      <c r="G11" s="119"/>
      <c r="H11" s="120"/>
      <c r="I11" s="121"/>
      <c r="L11" s="1"/>
      <c r="N11" s="1"/>
      <c r="O11" s="73"/>
      <c r="P11" s="1"/>
      <c r="Q11" s="1"/>
      <c r="S11" s="255"/>
      <c r="T11" s="256"/>
      <c r="U11" s="256"/>
      <c r="V11" s="257"/>
    </row>
    <row r="12" spans="1:22" ht="27" customHeight="1" x14ac:dyDescent="0.15">
      <c r="B12" s="136" t="s">
        <v>82</v>
      </c>
      <c r="C12" s="37" t="s">
        <v>25</v>
      </c>
      <c r="D12" s="122"/>
      <c r="E12" s="123"/>
      <c r="F12" s="124"/>
      <c r="G12" s="123"/>
      <c r="H12" s="124"/>
      <c r="I12" s="125"/>
      <c r="L12" s="1"/>
      <c r="N12" s="1"/>
      <c r="O12" s="73"/>
      <c r="P12" s="1"/>
      <c r="Q12" s="1"/>
    </row>
    <row r="13" spans="1:22" ht="27" customHeight="1" thickBot="1" x14ac:dyDescent="0.2">
      <c r="B13" s="137"/>
      <c r="C13" s="130"/>
      <c r="D13" s="126"/>
      <c r="E13" s="127"/>
      <c r="F13" s="128"/>
      <c r="G13" s="127"/>
      <c r="H13" s="128"/>
      <c r="I13" s="129"/>
      <c r="L13" s="1"/>
      <c r="N13" s="44"/>
      <c r="O13" s="1"/>
      <c r="P13" s="1"/>
      <c r="Q13" s="1"/>
      <c r="R13" s="1"/>
    </row>
    <row r="14" spans="1:22" ht="6" customHeight="1" thickBot="1" x14ac:dyDescent="0.2">
      <c r="B14" s="38"/>
      <c r="C14" s="38"/>
      <c r="D14" s="39"/>
      <c r="E14" s="38"/>
    </row>
    <row r="15" spans="1:22" ht="27" customHeight="1" x14ac:dyDescent="0.15">
      <c r="B15" s="131" t="s">
        <v>26</v>
      </c>
      <c r="C15" s="132" t="s">
        <v>27</v>
      </c>
      <c r="D15" s="114"/>
      <c r="E15" s="115"/>
      <c r="F15" s="116"/>
      <c r="G15" s="115"/>
      <c r="H15" s="116"/>
      <c r="I15" s="117"/>
      <c r="K15">
        <f>COUNTA(E15,G15,I15,E17,G17,I17)</f>
        <v>0</v>
      </c>
      <c r="M15" s="74" t="s">
        <v>36</v>
      </c>
      <c r="N15" s="74" t="s">
        <v>37</v>
      </c>
      <c r="O15" s="73"/>
      <c r="P15" s="73"/>
    </row>
    <row r="16" spans="1:22" ht="27" customHeight="1" thickBot="1" x14ac:dyDescent="0.2">
      <c r="B16" s="133" t="s">
        <v>36</v>
      </c>
      <c r="C16" s="134" t="s">
        <v>81</v>
      </c>
      <c r="D16" s="118"/>
      <c r="E16" s="119"/>
      <c r="F16" s="120"/>
      <c r="G16" s="119"/>
      <c r="H16" s="120"/>
      <c r="I16" s="121"/>
      <c r="M16" t="s">
        <v>32</v>
      </c>
      <c r="N16" t="s">
        <v>32</v>
      </c>
    </row>
    <row r="17" spans="2:21" ht="27" customHeight="1" x14ac:dyDescent="0.15">
      <c r="B17" s="136" t="s">
        <v>82</v>
      </c>
      <c r="C17" s="37" t="s">
        <v>25</v>
      </c>
      <c r="D17" s="122"/>
      <c r="E17" s="123"/>
      <c r="F17" s="124"/>
      <c r="G17" s="123"/>
      <c r="H17" s="124"/>
      <c r="I17" s="125"/>
      <c r="M17" t="s">
        <v>33</v>
      </c>
      <c r="N17" t="s">
        <v>33</v>
      </c>
    </row>
    <row r="18" spans="2:21" ht="27" customHeight="1" thickBot="1" x14ac:dyDescent="0.2">
      <c r="B18" s="137"/>
      <c r="C18" s="130"/>
      <c r="D18" s="126"/>
      <c r="E18" s="127"/>
      <c r="F18" s="128"/>
      <c r="G18" s="127"/>
      <c r="H18" s="128"/>
      <c r="I18" s="129"/>
      <c r="U18" s="27"/>
    </row>
    <row r="19" spans="2:21" ht="6" customHeight="1" thickBot="1" x14ac:dyDescent="0.2">
      <c r="B19" s="38"/>
      <c r="C19" s="38"/>
      <c r="D19" s="39"/>
      <c r="E19" s="38"/>
      <c r="F19" s="86"/>
      <c r="H19" s="86"/>
    </row>
    <row r="20" spans="2:21" ht="27" customHeight="1" x14ac:dyDescent="0.15">
      <c r="B20" s="131" t="s">
        <v>26</v>
      </c>
      <c r="C20" s="132" t="s">
        <v>27</v>
      </c>
      <c r="D20" s="114"/>
      <c r="E20" s="115"/>
      <c r="F20" s="116"/>
      <c r="G20" s="115"/>
      <c r="H20" s="116"/>
      <c r="I20" s="117"/>
      <c r="K20">
        <f>COUNTA(E20,G20,I20,E22,G22,I22)</f>
        <v>0</v>
      </c>
      <c r="M20">
        <v>1</v>
      </c>
      <c r="N20">
        <v>2</v>
      </c>
      <c r="O20">
        <v>3</v>
      </c>
      <c r="P20">
        <v>4</v>
      </c>
      <c r="Q20" t="s">
        <v>34</v>
      </c>
      <c r="R20" t="s">
        <v>35</v>
      </c>
    </row>
    <row r="21" spans="2:21" ht="27" customHeight="1" thickBot="1" x14ac:dyDescent="0.2">
      <c r="B21" s="133" t="s">
        <v>37</v>
      </c>
      <c r="C21" s="134" t="s">
        <v>80</v>
      </c>
      <c r="D21" s="118"/>
      <c r="E21" s="119"/>
      <c r="F21" s="120"/>
      <c r="G21" s="119"/>
      <c r="H21" s="120"/>
      <c r="I21" s="121"/>
    </row>
    <row r="22" spans="2:21" ht="27" customHeight="1" x14ac:dyDescent="0.15">
      <c r="B22" s="136" t="s">
        <v>82</v>
      </c>
      <c r="C22" s="37" t="s">
        <v>25</v>
      </c>
      <c r="D22" s="122"/>
      <c r="E22" s="123"/>
      <c r="F22" s="124"/>
      <c r="G22" s="123"/>
      <c r="H22" s="124"/>
      <c r="I22" s="125"/>
    </row>
    <row r="23" spans="2:21" ht="27.75" customHeight="1" thickBot="1" x14ac:dyDescent="0.2">
      <c r="B23" s="137"/>
      <c r="C23" s="130"/>
      <c r="D23" s="126"/>
      <c r="E23" s="127"/>
      <c r="F23" s="128"/>
      <c r="G23" s="127"/>
      <c r="H23" s="128"/>
      <c r="I23" s="129"/>
    </row>
    <row r="24" spans="2:21" ht="6" customHeight="1" thickBot="1" x14ac:dyDescent="0.2">
      <c r="B24" s="38"/>
      <c r="C24" s="38"/>
      <c r="D24" s="39"/>
      <c r="E24" s="38"/>
      <c r="F24" s="86"/>
      <c r="H24" s="86"/>
    </row>
    <row r="25" spans="2:21" ht="27" customHeight="1" x14ac:dyDescent="0.15">
      <c r="B25" s="131" t="s">
        <v>26</v>
      </c>
      <c r="C25" s="132" t="s">
        <v>27</v>
      </c>
      <c r="D25" s="114"/>
      <c r="E25" s="115"/>
      <c r="F25" s="116"/>
      <c r="G25" s="115"/>
      <c r="H25" s="116"/>
      <c r="I25" s="117"/>
      <c r="K25">
        <f>COUNTA(E25,G25,I25,E27,G27,I27)</f>
        <v>0</v>
      </c>
    </row>
    <row r="26" spans="2:21" ht="27" customHeight="1" thickBot="1" x14ac:dyDescent="0.2">
      <c r="B26" s="133" t="s">
        <v>37</v>
      </c>
      <c r="C26" s="134" t="s">
        <v>81</v>
      </c>
      <c r="D26" s="118"/>
      <c r="E26" s="119"/>
      <c r="F26" s="120"/>
      <c r="G26" s="119"/>
      <c r="H26" s="120"/>
      <c r="I26" s="121"/>
    </row>
    <row r="27" spans="2:21" ht="27" customHeight="1" x14ac:dyDescent="0.15">
      <c r="B27" s="136" t="s">
        <v>82</v>
      </c>
      <c r="C27" s="37" t="s">
        <v>25</v>
      </c>
      <c r="D27" s="122"/>
      <c r="E27" s="123"/>
      <c r="F27" s="124"/>
      <c r="G27" s="123"/>
      <c r="H27" s="124"/>
      <c r="I27" s="125"/>
    </row>
    <row r="28" spans="2:21" ht="27.75" customHeight="1" thickBot="1" x14ac:dyDescent="0.2">
      <c r="B28" s="137"/>
      <c r="C28" s="130"/>
      <c r="D28" s="126"/>
      <c r="E28" s="127"/>
      <c r="F28" s="128"/>
      <c r="G28" s="127"/>
      <c r="H28" s="128"/>
      <c r="I28" s="129"/>
    </row>
    <row r="29" spans="2:21" ht="6" hidden="1" customHeight="1" thickBot="1" x14ac:dyDescent="0.2">
      <c r="B29" s="38"/>
      <c r="C29" s="38"/>
      <c r="D29" s="39"/>
      <c r="E29" s="38"/>
      <c r="F29" s="86"/>
      <c r="H29" s="86"/>
    </row>
    <row r="30" spans="2:21" ht="27" hidden="1" customHeight="1" x14ac:dyDescent="0.15">
      <c r="B30" s="34" t="s">
        <v>26</v>
      </c>
      <c r="C30" s="35" t="s">
        <v>27</v>
      </c>
      <c r="D30" s="45"/>
      <c r="E30" s="46"/>
      <c r="F30" s="47"/>
      <c r="G30" s="46"/>
      <c r="H30" s="47"/>
      <c r="I30" s="48"/>
      <c r="K30">
        <f>COUNTA(E30,G30,I30,E32,G32,I32)</f>
        <v>0</v>
      </c>
    </row>
    <row r="31" spans="2:21" ht="27" hidden="1" customHeight="1" thickBot="1" x14ac:dyDescent="0.2">
      <c r="B31" s="66"/>
      <c r="C31" s="67"/>
      <c r="D31" s="61"/>
      <c r="E31" s="49"/>
      <c r="F31" s="62"/>
      <c r="G31" s="49"/>
      <c r="H31" s="62"/>
      <c r="I31" s="50"/>
    </row>
    <row r="32" spans="2:21" ht="27" hidden="1" customHeight="1" x14ac:dyDescent="0.15">
      <c r="B32" s="36" t="s">
        <v>28</v>
      </c>
      <c r="C32" s="37" t="s">
        <v>25</v>
      </c>
      <c r="D32" s="40"/>
      <c r="E32" s="51"/>
      <c r="F32" s="41"/>
      <c r="G32" s="51"/>
      <c r="H32" s="41"/>
      <c r="I32" s="68"/>
    </row>
    <row r="33" spans="2:11" ht="27.75" hidden="1" customHeight="1" thickBot="1" x14ac:dyDescent="0.2">
      <c r="B33" s="65"/>
      <c r="C33" s="52"/>
      <c r="D33" s="64"/>
      <c r="E33" s="53"/>
      <c r="F33" s="63"/>
      <c r="G33" s="53"/>
      <c r="H33" s="63"/>
      <c r="I33" s="69"/>
    </row>
    <row r="34" spans="2:11" ht="6" hidden="1" customHeight="1" thickBot="1" x14ac:dyDescent="0.2">
      <c r="B34" s="38"/>
      <c r="C34" s="38"/>
      <c r="D34" s="39"/>
      <c r="E34" s="38"/>
    </row>
    <row r="35" spans="2:11" ht="27" hidden="1" customHeight="1" x14ac:dyDescent="0.15">
      <c r="B35" s="34" t="s">
        <v>26</v>
      </c>
      <c r="C35" s="35" t="s">
        <v>27</v>
      </c>
      <c r="D35" s="45"/>
      <c r="E35" s="46"/>
      <c r="F35" s="47"/>
      <c r="G35" s="46"/>
      <c r="H35" s="47"/>
      <c r="I35" s="48"/>
      <c r="K35">
        <f>COUNTA(E35,G35,I35,E37,G37,I37)</f>
        <v>0</v>
      </c>
    </row>
    <row r="36" spans="2:11" ht="27" hidden="1" customHeight="1" thickBot="1" x14ac:dyDescent="0.2">
      <c r="B36" s="66"/>
      <c r="C36" s="67"/>
      <c r="D36" s="61"/>
      <c r="E36" s="49"/>
      <c r="F36" s="62"/>
      <c r="G36" s="49"/>
      <c r="H36" s="62"/>
      <c r="I36" s="50"/>
    </row>
    <row r="37" spans="2:11" ht="27" hidden="1" customHeight="1" x14ac:dyDescent="0.15">
      <c r="B37" s="36" t="s">
        <v>28</v>
      </c>
      <c r="C37" s="37" t="s">
        <v>25</v>
      </c>
      <c r="D37" s="40"/>
      <c r="E37" s="51"/>
      <c r="F37" s="41"/>
      <c r="G37" s="51"/>
      <c r="H37" s="41"/>
      <c r="I37" s="68"/>
    </row>
    <row r="38" spans="2:11" ht="27.75" hidden="1" customHeight="1" thickBot="1" x14ac:dyDescent="0.2">
      <c r="B38" s="65"/>
      <c r="C38" s="52"/>
      <c r="D38" s="64"/>
      <c r="E38" s="53"/>
      <c r="F38" s="63"/>
      <c r="G38" s="53"/>
      <c r="H38" s="63"/>
      <c r="I38" s="69"/>
    </row>
    <row r="39" spans="2:11" ht="6" hidden="1" customHeight="1" thickBot="1" x14ac:dyDescent="0.2">
      <c r="B39" s="38"/>
      <c r="C39" s="38"/>
      <c r="D39" s="39"/>
      <c r="E39" s="38"/>
    </row>
    <row r="40" spans="2:11" ht="27" hidden="1" customHeight="1" x14ac:dyDescent="0.15">
      <c r="B40" s="34" t="s">
        <v>26</v>
      </c>
      <c r="C40" s="35" t="s">
        <v>27</v>
      </c>
      <c r="D40" s="45"/>
      <c r="E40" s="46"/>
      <c r="F40" s="47"/>
      <c r="G40" s="46"/>
      <c r="H40" s="47"/>
      <c r="I40" s="48"/>
      <c r="K40">
        <f>COUNTA(E40,G40,I40,E42,G42,I42)</f>
        <v>0</v>
      </c>
    </row>
    <row r="41" spans="2:11" ht="27" hidden="1" customHeight="1" thickBot="1" x14ac:dyDescent="0.2">
      <c r="B41" s="66"/>
      <c r="C41" s="67"/>
      <c r="D41" s="61"/>
      <c r="E41" s="49"/>
      <c r="F41" s="62"/>
      <c r="G41" s="49"/>
      <c r="H41" s="62"/>
      <c r="I41" s="50"/>
    </row>
    <row r="42" spans="2:11" ht="27" hidden="1" customHeight="1" x14ac:dyDescent="0.15">
      <c r="B42" s="36" t="s">
        <v>28</v>
      </c>
      <c r="C42" s="37" t="s">
        <v>25</v>
      </c>
      <c r="D42" s="40"/>
      <c r="E42" s="51"/>
      <c r="F42" s="41"/>
      <c r="G42" s="51"/>
      <c r="H42" s="41"/>
      <c r="I42" s="68"/>
    </row>
    <row r="43" spans="2:11" ht="27.75" hidden="1" customHeight="1" thickBot="1" x14ac:dyDescent="0.2">
      <c r="B43" s="65"/>
      <c r="C43" s="52"/>
      <c r="D43" s="64"/>
      <c r="E43" s="53"/>
      <c r="F43" s="63"/>
      <c r="G43" s="53"/>
      <c r="H43" s="63"/>
      <c r="I43" s="69"/>
    </row>
    <row r="44" spans="2:11" ht="6" hidden="1" customHeight="1" thickBot="1" x14ac:dyDescent="0.2">
      <c r="B44" s="38"/>
      <c r="C44" s="38"/>
      <c r="D44" s="39"/>
      <c r="E44" s="38"/>
    </row>
    <row r="45" spans="2:11" ht="27" hidden="1" customHeight="1" x14ac:dyDescent="0.15">
      <c r="B45" s="34" t="s">
        <v>26</v>
      </c>
      <c r="C45" s="35" t="s">
        <v>27</v>
      </c>
      <c r="D45" s="45"/>
      <c r="E45" s="46"/>
      <c r="F45" s="47"/>
      <c r="G45" s="46"/>
      <c r="H45" s="47"/>
      <c r="I45" s="48"/>
      <c r="K45">
        <f>COUNTA(E45,G45,I45,E47,G47,I47)</f>
        <v>0</v>
      </c>
    </row>
    <row r="46" spans="2:11" ht="27" hidden="1" customHeight="1" thickBot="1" x14ac:dyDescent="0.2">
      <c r="B46" s="66"/>
      <c r="C46" s="67"/>
      <c r="D46" s="61"/>
      <c r="E46" s="49"/>
      <c r="F46" s="62"/>
      <c r="G46" s="49"/>
      <c r="H46" s="62"/>
      <c r="I46" s="50"/>
    </row>
    <row r="47" spans="2:11" ht="27" hidden="1" customHeight="1" x14ac:dyDescent="0.15">
      <c r="B47" s="36" t="s">
        <v>28</v>
      </c>
      <c r="C47" s="37" t="s">
        <v>25</v>
      </c>
      <c r="D47" s="40"/>
      <c r="E47" s="51"/>
      <c r="F47" s="41"/>
      <c r="G47" s="51"/>
      <c r="H47" s="41"/>
      <c r="I47" s="68"/>
    </row>
    <row r="48" spans="2:11" ht="27.75" hidden="1" customHeight="1" thickBot="1" x14ac:dyDescent="0.2">
      <c r="B48" s="65"/>
      <c r="C48" s="52"/>
      <c r="D48" s="64"/>
      <c r="E48" s="53"/>
      <c r="F48" s="63"/>
      <c r="G48" s="53"/>
      <c r="H48" s="63"/>
      <c r="I48" s="69"/>
    </row>
    <row r="49" spans="2:11" ht="6" hidden="1" customHeight="1" thickBot="1" x14ac:dyDescent="0.2">
      <c r="B49" s="38"/>
      <c r="C49" s="38"/>
      <c r="D49" s="39"/>
      <c r="E49" s="38"/>
    </row>
    <row r="50" spans="2:11" ht="27" hidden="1" customHeight="1" x14ac:dyDescent="0.15">
      <c r="B50" s="34" t="s">
        <v>26</v>
      </c>
      <c r="C50" s="35" t="s">
        <v>27</v>
      </c>
      <c r="D50" s="45"/>
      <c r="E50" s="46"/>
      <c r="F50" s="47"/>
      <c r="G50" s="46"/>
      <c r="H50" s="47"/>
      <c r="I50" s="48"/>
      <c r="K50">
        <f>COUNTA(E50,G50,I50,E52,G52,I52)</f>
        <v>0</v>
      </c>
    </row>
    <row r="51" spans="2:11" ht="27" hidden="1" customHeight="1" thickBot="1" x14ac:dyDescent="0.2">
      <c r="B51" s="66"/>
      <c r="C51" s="67"/>
      <c r="D51" s="61"/>
      <c r="E51" s="49"/>
      <c r="F51" s="62"/>
      <c r="G51" s="49"/>
      <c r="H51" s="62"/>
      <c r="I51" s="50"/>
    </row>
    <row r="52" spans="2:11" ht="27" hidden="1" customHeight="1" x14ac:dyDescent="0.15">
      <c r="B52" s="36" t="s">
        <v>28</v>
      </c>
      <c r="C52" s="37" t="s">
        <v>25</v>
      </c>
      <c r="D52" s="40"/>
      <c r="E52" s="51"/>
      <c r="F52" s="41"/>
      <c r="G52" s="51"/>
      <c r="H52" s="41"/>
      <c r="I52" s="68"/>
    </row>
    <row r="53" spans="2:11" ht="27.75" hidden="1" customHeight="1" thickBot="1" x14ac:dyDescent="0.2">
      <c r="B53" s="65"/>
      <c r="C53" s="52"/>
      <c r="D53" s="64"/>
      <c r="E53" s="53"/>
      <c r="F53" s="63"/>
      <c r="G53" s="53"/>
      <c r="H53" s="63"/>
      <c r="I53" s="69"/>
    </row>
    <row r="54" spans="2:11" ht="6" hidden="1" customHeight="1" thickBot="1" x14ac:dyDescent="0.2">
      <c r="B54" s="38"/>
      <c r="C54" s="38"/>
      <c r="D54" s="39"/>
      <c r="E54" s="38"/>
    </row>
    <row r="55" spans="2:11" ht="27" hidden="1" customHeight="1" x14ac:dyDescent="0.15">
      <c r="B55" s="34" t="s">
        <v>26</v>
      </c>
      <c r="C55" s="35" t="s">
        <v>27</v>
      </c>
      <c r="D55" s="45"/>
      <c r="E55" s="46"/>
      <c r="F55" s="47"/>
      <c r="G55" s="46"/>
      <c r="H55" s="47"/>
      <c r="I55" s="48"/>
      <c r="K55">
        <f>COUNTA(E55,G55,I55,E57,G57,I57)</f>
        <v>0</v>
      </c>
    </row>
    <row r="56" spans="2:11" ht="27" hidden="1" customHeight="1" thickBot="1" x14ac:dyDescent="0.2">
      <c r="B56" s="66"/>
      <c r="C56" s="67"/>
      <c r="D56" s="61"/>
      <c r="E56" s="49"/>
      <c r="F56" s="62"/>
      <c r="G56" s="49"/>
      <c r="H56" s="62"/>
      <c r="I56" s="50"/>
    </row>
    <row r="57" spans="2:11" ht="27" hidden="1" customHeight="1" x14ac:dyDescent="0.15">
      <c r="B57" s="36" t="s">
        <v>28</v>
      </c>
      <c r="C57" s="37" t="s">
        <v>25</v>
      </c>
      <c r="D57" s="40"/>
      <c r="E57" s="51"/>
      <c r="F57" s="41"/>
      <c r="G57" s="51"/>
      <c r="H57" s="41"/>
      <c r="I57" s="68"/>
    </row>
    <row r="58" spans="2:11" ht="27.75" hidden="1" customHeight="1" thickBot="1" x14ac:dyDescent="0.2">
      <c r="B58" s="65"/>
      <c r="C58" s="52"/>
      <c r="D58" s="64"/>
      <c r="E58" s="53"/>
      <c r="F58" s="63"/>
      <c r="G58" s="53"/>
      <c r="H58" s="63"/>
      <c r="I58" s="69"/>
    </row>
    <row r="59" spans="2:11" ht="6" hidden="1" customHeight="1" thickBot="1" x14ac:dyDescent="0.2">
      <c r="B59" s="38"/>
      <c r="C59" s="38"/>
      <c r="D59" s="39"/>
      <c r="E59" s="38"/>
    </row>
    <row r="60" spans="2:11" ht="27" hidden="1" customHeight="1" x14ac:dyDescent="0.15">
      <c r="B60" s="34" t="s">
        <v>26</v>
      </c>
      <c r="C60" s="35" t="s">
        <v>27</v>
      </c>
      <c r="D60" s="45"/>
      <c r="E60" s="46"/>
      <c r="F60" s="47"/>
      <c r="G60" s="46"/>
      <c r="H60" s="47"/>
      <c r="I60" s="48"/>
      <c r="K60">
        <f>COUNTA(E60,G60,I60,E62,G62,I62)</f>
        <v>0</v>
      </c>
    </row>
    <row r="61" spans="2:11" ht="27" hidden="1" customHeight="1" thickBot="1" x14ac:dyDescent="0.2">
      <c r="B61" s="66"/>
      <c r="C61" s="67"/>
      <c r="D61" s="61"/>
      <c r="E61" s="49"/>
      <c r="F61" s="62"/>
      <c r="G61" s="49"/>
      <c r="H61" s="62"/>
      <c r="I61" s="50"/>
    </row>
    <row r="62" spans="2:11" ht="27" hidden="1" customHeight="1" x14ac:dyDescent="0.15">
      <c r="B62" s="36" t="s">
        <v>28</v>
      </c>
      <c r="C62" s="37" t="s">
        <v>25</v>
      </c>
      <c r="D62" s="40"/>
      <c r="E62" s="51"/>
      <c r="F62" s="41"/>
      <c r="G62" s="51"/>
      <c r="H62" s="41"/>
      <c r="I62" s="68"/>
    </row>
    <row r="63" spans="2:11" ht="27.75" hidden="1" customHeight="1" thickBot="1" x14ac:dyDescent="0.2">
      <c r="B63" s="65"/>
      <c r="C63" s="52"/>
      <c r="D63" s="64"/>
      <c r="E63" s="53"/>
      <c r="F63" s="63"/>
      <c r="G63" s="53"/>
      <c r="H63" s="63"/>
      <c r="I63" s="69"/>
    </row>
    <row r="64" spans="2:11" ht="6" hidden="1" customHeight="1" thickBot="1" x14ac:dyDescent="0.2">
      <c r="B64" s="38"/>
      <c r="C64" s="38"/>
      <c r="D64" s="39"/>
      <c r="E64" s="38"/>
    </row>
    <row r="65" spans="2:11" ht="27" hidden="1" customHeight="1" x14ac:dyDescent="0.15">
      <c r="B65" s="34" t="s">
        <v>26</v>
      </c>
      <c r="C65" s="35" t="s">
        <v>27</v>
      </c>
      <c r="D65" s="45"/>
      <c r="E65" s="46"/>
      <c r="F65" s="47"/>
      <c r="G65" s="46"/>
      <c r="H65" s="47"/>
      <c r="I65" s="48"/>
      <c r="K65">
        <f>COUNTA(E65,G65,I65,E67,G67,I67)</f>
        <v>0</v>
      </c>
    </row>
    <row r="66" spans="2:11" ht="27" hidden="1" customHeight="1" thickBot="1" x14ac:dyDescent="0.2">
      <c r="B66" s="66"/>
      <c r="C66" s="67"/>
      <c r="D66" s="61"/>
      <c r="E66" s="49"/>
      <c r="F66" s="62"/>
      <c r="G66" s="49"/>
      <c r="H66" s="62"/>
      <c r="I66" s="50"/>
    </row>
    <row r="67" spans="2:11" ht="27" hidden="1" customHeight="1" x14ac:dyDescent="0.15">
      <c r="B67" s="36" t="s">
        <v>28</v>
      </c>
      <c r="C67" s="37" t="s">
        <v>25</v>
      </c>
      <c r="D67" s="40"/>
      <c r="E67" s="51"/>
      <c r="F67" s="41"/>
      <c r="G67" s="51"/>
      <c r="H67" s="41"/>
      <c r="I67" s="68"/>
    </row>
    <row r="68" spans="2:11" ht="27.75" hidden="1" customHeight="1" thickBot="1" x14ac:dyDescent="0.2">
      <c r="B68" s="65"/>
      <c r="C68" s="52"/>
      <c r="D68" s="64"/>
      <c r="E68" s="53"/>
      <c r="F68" s="63"/>
      <c r="G68" s="53"/>
      <c r="H68" s="63"/>
      <c r="I68" s="69"/>
    </row>
    <row r="69" spans="2:11" ht="21" hidden="1" customHeight="1" x14ac:dyDescent="0.15"/>
    <row r="70" spans="2:11" ht="21" hidden="1" customHeight="1" x14ac:dyDescent="0.15"/>
  </sheetData>
  <sheetProtection password="CC6F" sheet="1"/>
  <mergeCells count="3">
    <mergeCell ref="B1:F1"/>
    <mergeCell ref="H1:I1"/>
    <mergeCell ref="S3:V11"/>
  </mergeCells>
  <phoneticPr fontId="1"/>
  <conditionalFormatting sqref="B11 B31 B36 B41 B46 B51 B56 B61 B66">
    <cfRule type="containsText" dxfId="7" priority="7" stopIfTrue="1" operator="containsText" text="女">
      <formula>NOT(ISERROR(SEARCH("女",B11)))</formula>
    </cfRule>
    <cfRule type="containsText" dxfId="6" priority="8" stopIfTrue="1" operator="containsText" text="男">
      <formula>NOT(ISERROR(SEARCH("男",B11)))</formula>
    </cfRule>
  </conditionalFormatting>
  <conditionalFormatting sqref="B16">
    <cfRule type="containsText" dxfId="5" priority="5" stopIfTrue="1" operator="containsText" text="女">
      <formula>NOT(ISERROR(SEARCH("女",B16)))</formula>
    </cfRule>
    <cfRule type="containsText" dxfId="4" priority="6" stopIfTrue="1" operator="containsText" text="男">
      <formula>NOT(ISERROR(SEARCH("男",B16)))</formula>
    </cfRule>
  </conditionalFormatting>
  <conditionalFormatting sqref="B21">
    <cfRule type="containsText" dxfId="3" priority="3" stopIfTrue="1" operator="containsText" text="女">
      <formula>NOT(ISERROR(SEARCH("女",B21)))</formula>
    </cfRule>
    <cfRule type="containsText" dxfId="2" priority="4" stopIfTrue="1" operator="containsText" text="男">
      <formula>NOT(ISERROR(SEARCH("男",B21)))</formula>
    </cfRule>
  </conditionalFormatting>
  <conditionalFormatting sqref="B26">
    <cfRule type="containsText" dxfId="1" priority="1" stopIfTrue="1" operator="containsText" text="女">
      <formula>NOT(ISERROR(SEARCH("女",B26)))</formula>
    </cfRule>
    <cfRule type="containsText" dxfId="0" priority="2" stopIfTrue="1" operator="containsText" text="男">
      <formula>NOT(ISERROR(SEARCH("男",B26)))</formula>
    </cfRule>
  </conditionalFormatting>
  <dataValidations count="7">
    <dataValidation imeMode="halfKatakana" showInputMessage="1" showErrorMessage="1" sqref="E11 E68 G68 G66 I66 E66 G63 E63 G61 I61 E61 G58 E58 G56 I56 E56 E53 G53 G51 I51 E51 E21 I21 G23 E23 G21 E16 I16 G18 E18 G16 E33 G31 I31 E31 I11 G48 E48 G46 I46 E46 G43 E43 G41 I41 E41 G38 E38 G36 I36 E36 G13 E13 G11 G33 E26 I26 G28 E28 G26"/>
    <dataValidation type="whole" allowBlank="1" showInputMessage="1" showErrorMessage="1" sqref="C13 C68 C63 C58 C53 C23 C18 C33 C48 C43 C38 C28">
      <formula1>1111</formula1>
      <formula2>999999</formula2>
    </dataValidation>
    <dataValidation type="list" allowBlank="1" showInputMessage="1" showErrorMessage="1" sqref="B48 B68 B63 B58 B53 B43 B38 B33">
      <formula1>$L$13:$R$13</formula1>
    </dataValidation>
    <dataValidation type="list" allowBlank="1" showInputMessage="1" showErrorMessage="1" sqref="C31 C66 C61 C56 C51 C46 C41 C36">
      <formula1>$L$11:$M$11</formula1>
    </dataValidation>
    <dataValidation type="list" allowBlank="1" showInputMessage="1" showErrorMessage="1" sqref="B46 B66 B61 B56 B51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D21 H31 F31 D31 D23 F23 D16 H23 H21 F21 D18 F18 D46 H18 H16 F16 D13 F13 H63 H13 H11 F11 D48 F48 H43 H46 F46 D26 D28 F28 H28 H26 F26">
      <formula1>$M$20:$R$20</formula1>
    </dataValidation>
    <dataValidation imeMode="halfAlpha" allowBlank="1" showInputMessage="1" showErrorMessage="1" sqref="B13 B18 B23 B28"/>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参加標準記録</vt:lpstr>
      <vt:lpstr>個人種目申込一覧表</vt:lpstr>
      <vt:lpstr>リレー申込票</vt:lpstr>
      <vt:lpstr>リレークラス</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2010-07-12T10:00:20Z</cp:lastPrinted>
  <dcterms:created xsi:type="dcterms:W3CDTF">2009-03-04T01:02:54Z</dcterms:created>
  <dcterms:modified xsi:type="dcterms:W3CDTF">2016-06-02T00:51:23Z</dcterms:modified>
</cp:coreProperties>
</file>