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F:\競技部データ\2024\02実業団\"/>
    </mc:Choice>
  </mc:AlternateContent>
  <xr:revisionPtr revIDLastSave="0" documentId="13_ncr:1_{42567E01-90AC-416D-B991-975EA42A7FFD}" xr6:coauthVersionLast="47" xr6:coauthVersionMax="47" xr10:uidLastSave="{00000000-0000-0000-0000-000000000000}"/>
  <workbookProtection workbookAlgorithmName="SHA-512" workbookHashValue="h3n5yUjmiHglCneNSw62ZaEFjuQb+vj5+T2nm3cV+1rw6CXJ7hg/A1TovSheV7SdYbc8JEHf/QQnhiokAdrrQQ==" workbookSaltValue="wC7T+rQcEWnPI1TAR0SSoA==" workbookSpinCount="100000" lockStructure="1"/>
  <bookViews>
    <workbookView xWindow="-108" yWindow="-108" windowWidth="23256" windowHeight="12456" activeTab="1" xr2:uid="{00000000-000D-0000-FFFF-FFFF00000000}"/>
  </bookViews>
  <sheets>
    <sheet name="注意事項" sheetId="6" r:id="rId1"/>
    <sheet name="個人種目申込一覧表" sheetId="1" r:id="rId2"/>
    <sheet name="リレー申込票" sheetId="2" r:id="rId3"/>
  </sheets>
  <definedNames>
    <definedName name="女子">個人種目申込一覧表!$L$13:$L$26</definedName>
    <definedName name="男子">個人種目申込一覧表!$K$13:$K$35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O13" i="1"/>
  <c r="O14" i="1"/>
  <c r="O15" i="1"/>
  <c r="O16" i="1"/>
  <c r="O17" i="1"/>
  <c r="O18" i="1"/>
  <c r="O19" i="1"/>
  <c r="O20" i="1"/>
  <c r="O21" i="1"/>
  <c r="O22" i="1"/>
  <c r="O23" i="1"/>
  <c r="O24" i="1"/>
  <c r="O25" i="1"/>
  <c r="O26" i="1"/>
  <c r="M13" i="1"/>
  <c r="M14" i="1"/>
  <c r="M15" i="1"/>
  <c r="M16" i="1"/>
  <c r="M17" i="1"/>
  <c r="M18" i="1"/>
  <c r="M19" i="1"/>
  <c r="M20" i="1"/>
  <c r="M21" i="1"/>
  <c r="M22" i="1"/>
  <c r="M23" i="1"/>
  <c r="M24" i="1"/>
  <c r="M25" i="1"/>
  <c r="M26" i="1"/>
  <c r="M27" i="1"/>
  <c r="M28" i="1"/>
  <c r="M29" i="1"/>
  <c r="M30" i="1"/>
  <c r="M31" i="1"/>
  <c r="M32" i="1"/>
  <c r="M33" i="1"/>
  <c r="M34" i="1"/>
  <c r="M35" i="1"/>
  <c r="M12" i="1"/>
  <c r="O12" i="1"/>
  <c r="C6" i="2"/>
  <c r="I6" i="2" s="1"/>
  <c r="H9" i="1" s="1"/>
  <c r="A16" i="1"/>
  <c r="K65" i="2"/>
  <c r="K60" i="2"/>
  <c r="K55" i="2"/>
  <c r="A96" i="1"/>
  <c r="A76" i="1"/>
  <c r="A56" i="1"/>
  <c r="A36" i="1"/>
  <c r="A95" i="1"/>
  <c r="A75" i="1"/>
  <c r="A55" i="1"/>
  <c r="A35" i="1"/>
  <c r="A15" i="1"/>
  <c r="K50" i="2"/>
  <c r="K45" i="2"/>
  <c r="K40" i="2"/>
  <c r="K35" i="2"/>
  <c r="K30" i="2"/>
  <c r="K25" i="2"/>
  <c r="K20" i="2"/>
  <c r="K15" i="2"/>
  <c r="K10" i="2"/>
  <c r="E6" i="2" l="1"/>
  <c r="B9" i="1"/>
  <c r="C9" i="1"/>
  <c r="G9" i="1" s="1"/>
  <c r="I9" i="1" s="1"/>
</calcChain>
</file>

<file path=xl/sharedStrings.xml><?xml version="1.0" encoding="utf-8"?>
<sst xmlns="http://schemas.openxmlformats.org/spreadsheetml/2006/main" count="176" uniqueCount="124">
  <si>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</si>
  <si>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</si>
  <si>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</si>
  <si>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</si>
  <si>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Ｎｏ．</t>
    <phoneticPr fontId="2"/>
  </si>
  <si>
    <t>性別
/ｸﾗｽ</t>
    <rPh sb="0" eb="2">
      <t>セイベツ</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</si>
  <si>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</si>
  <si>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</si>
  <si>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</si>
  <si>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</si>
  <si>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</si>
  <si>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</si>
  <si>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</si>
  <si>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</si>
  <si>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</si>
  <si>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</si>
  <si>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</si>
  <si>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</si>
  <si>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参考記録</t>
    <rPh sb="0" eb="2">
      <t>サンコウ</t>
    </rPh>
    <rPh sb="2" eb="4">
      <t>キロク</t>
    </rPh>
    <phoneticPr fontId="1"/>
  </si>
  <si>
    <t>性/クラス</t>
    <rPh sb="0" eb="1">
      <t>セイ</t>
    </rPh>
    <phoneticPr fontId="1"/>
  </si>
  <si>
    <t>種　　目</t>
    <rPh sb="0" eb="1">
      <t>シュ</t>
    </rPh>
    <rPh sb="3" eb="4">
      <t>メ</t>
    </rPh>
    <phoneticPr fontId="1"/>
  </si>
  <si>
    <t>チーム枝記号</t>
    <rPh sb="3" eb="4">
      <t>エダ</t>
    </rPh>
    <rPh sb="4" eb="6">
      <t>キゴウ</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</si>
  <si>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</si>
  <si>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</si>
  <si>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</si>
  <si>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</si>
  <si>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</si>
  <si>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</si>
  <si>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</si>
  <si>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</si>
  <si>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</si>
  <si>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</si>
  <si>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</si>
  <si>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</si>
  <si>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(A)</t>
    <phoneticPr fontId="1"/>
  </si>
  <si>
    <t>(B)</t>
    <phoneticPr fontId="1"/>
  </si>
  <si>
    <t>(D)</t>
    <phoneticPr fontId="1"/>
  </si>
  <si>
    <t>(E)</t>
    <phoneticPr fontId="1"/>
  </si>
  <si>
    <t>(F)</t>
    <phoneticPr fontId="1"/>
  </si>
  <si>
    <t>(G)</t>
    <phoneticPr fontId="1"/>
  </si>
  <si>
    <t>ﾅﾝﾊﾞｰ</t>
    <phoneticPr fontId="2"/>
  </si>
  <si>
    <t>400m</t>
  </si>
  <si>
    <t>(Ｃ）</t>
    <phoneticPr fontId="1"/>
  </si>
  <si>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</si>
  <si>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</si>
  <si>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</si>
  <si>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</si>
  <si>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</si>
  <si>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</si>
  <si>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</si>
  <si>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</si>
  <si>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</si>
  <si>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</si>
  <si>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</si>
  <si>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</si>
  <si>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</si>
  <si>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（３）エントリーセンターの利用方法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</si>
  <si>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</si>
  <si>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</si>
  <si>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①大会を選択　</t>
    <rPh sb="1" eb="3">
      <t>タイカイ</t>
    </rPh>
    <rPh sb="4" eb="6">
      <t>センタク</t>
    </rPh>
    <phoneticPr fontId="1"/>
  </si>
  <si>
    <t>　※大会ごとにファイルの送信先が異なりますので、間違いのないよう注意してください。</t>
    <rPh sb="2" eb="4">
      <t>タイカイ</t>
    </rPh>
    <rPh sb="12" eb="14">
      <t>ソウシン</t>
    </rPh>
    <rPh sb="14" eb="15">
      <t>サキ</t>
    </rPh>
    <rPh sb="16" eb="17">
      <t>コト</t>
    </rPh>
    <rPh sb="24" eb="26">
      <t>マチガ</t>
    </rPh>
    <rPh sb="32" eb="34">
      <t>チュウイ</t>
    </rPh>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</si>
  <si>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</si>
  <si>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</si>
  <si>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</si>
  <si>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</si>
  <si>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</si>
  <si>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</si>
  <si>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</si>
  <si>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</si>
  <si>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⑤コメント</t>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</si>
  <si>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</si>
  <si>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⑥エントリーファイル添付</t>
    <rPh sb="10" eb="12">
      <t>テンプ</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</si>
  <si>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</si>
  <si>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⑦確認画面へ</t>
    <rPh sb="1" eb="3">
      <t>カクニン</t>
    </rPh>
    <rPh sb="3" eb="5">
      <t>ガメン</t>
    </rPh>
    <phoneticPr fontId="1"/>
  </si>
  <si>
    <t>⑧送信</t>
    <rPh sb="1" eb="3">
      <t>ソウシン</t>
    </rPh>
    <phoneticPr fontId="1"/>
  </si>
  <si>
    <t>※シートの削除・挿入などはしないでください。</t>
    <rPh sb="5" eb="7">
      <t>サクジョ</t>
    </rPh>
    <rPh sb="8" eb="10">
      <t>ソウニュウ</t>
    </rPh>
    <phoneticPr fontId="6"/>
  </si>
  <si>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</si>
  <si>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</si>
  <si>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4×100mR</t>
  </si>
  <si>
    <t>男子</t>
    <rPh sb="0" eb="2">
      <t>ダンシ</t>
    </rPh>
    <phoneticPr fontId="1"/>
  </si>
  <si>
    <t>女子</t>
    <rPh sb="0" eb="2">
      <t>ジョシ</t>
    </rPh>
    <phoneticPr fontId="1"/>
  </si>
  <si>
    <r>
      <t>1</t>
    </r>
    <r>
      <rPr>
        <sz val="11"/>
        <rFont val="ＭＳ Ｐゴシック"/>
        <family val="3"/>
        <charset val="128"/>
      </rPr>
      <t>00m</t>
    </r>
    <phoneticPr fontId="1"/>
  </si>
  <si>
    <r>
      <t>2</t>
    </r>
    <r>
      <rPr>
        <sz val="11"/>
        <rFont val="ＭＳ Ｐゴシック"/>
        <family val="3"/>
        <charset val="128"/>
      </rPr>
      <t>00m</t>
    </r>
    <phoneticPr fontId="1"/>
  </si>
  <si>
    <t>走高跳</t>
    <rPh sb="0" eb="1">
      <t>ハシ</t>
    </rPh>
    <rPh sb="1" eb="3">
      <t>タカト</t>
    </rPh>
    <phoneticPr fontId="1"/>
  </si>
  <si>
    <r>
      <t>1</t>
    </r>
    <r>
      <rPr>
        <sz val="11"/>
        <rFont val="ＭＳ Ｐゴシック"/>
        <family val="3"/>
        <charset val="128"/>
      </rPr>
      <t>500m</t>
    </r>
    <phoneticPr fontId="1"/>
  </si>
  <si>
    <t>長野　陸夫</t>
    <rPh sb="0" eb="2">
      <t>ナガノ</t>
    </rPh>
    <rPh sb="3" eb="4">
      <t>リク</t>
    </rPh>
    <rPh sb="4" eb="5">
      <t>オット</t>
    </rPh>
    <phoneticPr fontId="2"/>
  </si>
  <si>
    <t>ﾅｶﾞﾉ　ﾘｸｵ</t>
    <phoneticPr fontId="2"/>
  </si>
  <si>
    <r>
      <t>4</t>
    </r>
    <r>
      <rPr>
        <sz val="11"/>
        <rFont val="ＭＳ Ｐゴシック"/>
        <family val="3"/>
        <charset val="128"/>
      </rPr>
      <t>00m</t>
    </r>
    <phoneticPr fontId="1"/>
  </si>
  <si>
    <r>
      <t>5</t>
    </r>
    <r>
      <rPr>
        <sz val="11"/>
        <rFont val="ＭＳ Ｐゴシック"/>
        <family val="3"/>
        <charset val="128"/>
      </rPr>
      <t>000m</t>
    </r>
    <phoneticPr fontId="1"/>
  </si>
  <si>
    <r>
      <t>1</t>
    </r>
    <r>
      <rPr>
        <sz val="11"/>
        <rFont val="ＭＳ Ｐゴシック"/>
        <family val="3"/>
        <charset val="128"/>
      </rPr>
      <t>10mH(1.067m)</t>
    </r>
    <phoneticPr fontId="1"/>
  </si>
  <si>
    <r>
      <t>5</t>
    </r>
    <r>
      <rPr>
        <sz val="11"/>
        <rFont val="ＭＳ Ｐゴシック"/>
        <family val="3"/>
        <charset val="128"/>
      </rPr>
      <t>000mW</t>
    </r>
    <phoneticPr fontId="1"/>
  </si>
  <si>
    <t>走幅跳</t>
    <rPh sb="0" eb="3">
      <t>ハシリハバトビ</t>
    </rPh>
    <phoneticPr fontId="1"/>
  </si>
  <si>
    <t>棒高跳</t>
    <rPh sb="0" eb="3">
      <t>ボウタカトビ</t>
    </rPh>
    <phoneticPr fontId="1"/>
  </si>
  <si>
    <t>三段跳</t>
    <rPh sb="0" eb="3">
      <t>サンダントビ</t>
    </rPh>
    <phoneticPr fontId="1"/>
  </si>
  <si>
    <t>円盤投(2.000kg)</t>
    <rPh sb="0" eb="3">
      <t>エンバンナゲ</t>
    </rPh>
    <phoneticPr fontId="1"/>
  </si>
  <si>
    <t>ハンマー投(7.260kg)</t>
    <rPh sb="4" eb="5">
      <t>ナゲ</t>
    </rPh>
    <phoneticPr fontId="1"/>
  </si>
  <si>
    <t>30-39歳100m</t>
    <rPh sb="5" eb="6">
      <t>サイ</t>
    </rPh>
    <phoneticPr fontId="1"/>
  </si>
  <si>
    <t>30-39歳1500m</t>
    <rPh sb="5" eb="6">
      <t>サイ</t>
    </rPh>
    <phoneticPr fontId="1"/>
  </si>
  <si>
    <t>30-39歳走幅跳</t>
    <rPh sb="5" eb="6">
      <t>サイ</t>
    </rPh>
    <rPh sb="6" eb="9">
      <t>ハシリハバトビ</t>
    </rPh>
    <phoneticPr fontId="1"/>
  </si>
  <si>
    <t>30-39歳砲丸投(5.000kg)</t>
    <rPh sb="5" eb="6">
      <t>サイ</t>
    </rPh>
    <rPh sb="6" eb="9">
      <t>ホウガンナゲ</t>
    </rPh>
    <phoneticPr fontId="1"/>
  </si>
  <si>
    <t>40歳以上100m</t>
    <rPh sb="2" eb="3">
      <t>サイ</t>
    </rPh>
    <rPh sb="3" eb="5">
      <t>イジョウ</t>
    </rPh>
    <phoneticPr fontId="1"/>
  </si>
  <si>
    <t>40歳以上2000m</t>
    <rPh sb="2" eb="3">
      <t>サイ</t>
    </rPh>
    <rPh sb="3" eb="5">
      <t>イジョウ</t>
    </rPh>
    <phoneticPr fontId="1"/>
  </si>
  <si>
    <t>40歳以上砲丸投(5.000kg)</t>
    <rPh sb="2" eb="5">
      <t>サイイジョウ</t>
    </rPh>
    <rPh sb="5" eb="8">
      <t>ホウガンナゲ</t>
    </rPh>
    <phoneticPr fontId="1"/>
  </si>
  <si>
    <t>100m</t>
    <phoneticPr fontId="1"/>
  </si>
  <si>
    <t>200m</t>
    <phoneticPr fontId="1"/>
  </si>
  <si>
    <t>800m</t>
    <phoneticPr fontId="1"/>
  </si>
  <si>
    <t>3000m</t>
    <phoneticPr fontId="1"/>
  </si>
  <si>
    <t>走高跳</t>
    <rPh sb="0" eb="3">
      <t>ハシリタカトビ</t>
    </rPh>
    <phoneticPr fontId="1"/>
  </si>
  <si>
    <t>砲丸投(4.000kg)</t>
    <rPh sb="0" eb="3">
      <t>ホウガンナゲ</t>
    </rPh>
    <phoneticPr fontId="1"/>
  </si>
  <si>
    <t>円盤投(1.000kg)</t>
    <rPh sb="0" eb="3">
      <t>エンバンナゲ</t>
    </rPh>
    <phoneticPr fontId="1"/>
  </si>
  <si>
    <t>砲丸投</t>
    <rPh sb="0" eb="3">
      <t>ホウガンナゲ</t>
    </rPh>
    <phoneticPr fontId="1"/>
  </si>
  <si>
    <t>記入しない</t>
    <rPh sb="0" eb="2">
      <t>キニュウ</t>
    </rPh>
    <phoneticPr fontId="1"/>
  </si>
  <si>
    <t>5000mW</t>
  </si>
  <si>
    <t>砲丸投(7.260kg)</t>
    <rPh sb="0" eb="3">
      <t>ホウガンナゲ</t>
    </rPh>
    <phoneticPr fontId="1"/>
  </si>
  <si>
    <t>やり投(600g)</t>
    <rPh sb="2" eb="3">
      <t>ナゲ</t>
    </rPh>
    <phoneticPr fontId="1"/>
  </si>
  <si>
    <t>ハンマー投(4.000kg)</t>
    <rPh sb="4" eb="5">
      <t>ナゲ</t>
    </rPh>
    <phoneticPr fontId="1"/>
  </si>
  <si>
    <t>やり投(800g)</t>
    <rPh sb="2" eb="3">
      <t>ナゲ</t>
    </rPh>
    <phoneticPr fontId="1"/>
  </si>
  <si>
    <t>　変えてください。（例：#19jitugyodan_entryfile を #19jitugyodan_チーム長野 に変更）</t>
    <rPh sb="1" eb="2">
      <t>カ</t>
    </rPh>
    <rPh sb="10" eb="11">
      <t>レイ</t>
    </rPh>
    <rPh sb="55" eb="57">
      <t>ナガノ</t>
    </rPh>
    <rPh sb="59" eb="61">
      <t>ヘンコウ</t>
    </rPh>
    <phoneticPr fontId="1"/>
  </si>
  <si>
    <t>400mH(0.914m)</t>
    <phoneticPr fontId="1"/>
  </si>
  <si>
    <t>100mH(0.838m)</t>
    <phoneticPr fontId="1"/>
  </si>
  <si>
    <t>400mH(0.762m)</t>
    <phoneticPr fontId="1"/>
  </si>
  <si>
    <t>【大会別特記事項】
〇県陸協登録団体名(支部陸協名、クラブチーム名)だけでなく、所属企業名でエントリーすることができる。
◯リレーは、同一団体内でのチーム編成とする。
○実業団大会に４×１００ｍRでエントリーする場合は、春季大会の４×１００ｍRへのエントリーはできない。</t>
    <rPh sb="1" eb="3">
      <t>タイカイ</t>
    </rPh>
    <rPh sb="3" eb="4">
      <t>ベツ</t>
    </rPh>
    <rPh sb="4" eb="6">
      <t>トッキ</t>
    </rPh>
    <rPh sb="6" eb="8">
      <t>ジコウ</t>
    </rPh>
    <rPh sb="20" eb="22">
      <t>シブ</t>
    </rPh>
    <rPh sb="22" eb="24">
      <t>リッキョウ</t>
    </rPh>
    <rPh sb="24" eb="25">
      <t>メイ</t>
    </rPh>
    <rPh sb="67" eb="69">
      <t>ドウイツ</t>
    </rPh>
    <rPh sb="69" eb="71">
      <t>ダンタイ</t>
    </rPh>
    <rPh sb="71" eb="72">
      <t>ナイ</t>
    </rPh>
    <rPh sb="77" eb="79">
      <t>ヘンセイ</t>
    </rPh>
    <rPh sb="85" eb="90">
      <t>ジツギョウダンタイカイ</t>
    </rPh>
    <rPh sb="114" eb="116">
      <t>バアイ</t>
    </rPh>
    <rPh sb="118" eb="122">
      <t>シュンキタイカイ</t>
    </rPh>
    <phoneticPr fontId="1"/>
  </si>
  <si>
    <t>第53回長野県実業団陸上競技選手権大会兼国スポ予選会</t>
    <rPh sb="0" eb="1">
      <t>ダイ</t>
    </rPh>
    <rPh sb="3" eb="4">
      <t>カイ</t>
    </rPh>
    <rPh sb="4" eb="7">
      <t>ナガノケン</t>
    </rPh>
    <rPh sb="7" eb="10">
      <t>ジツギョウダン</t>
    </rPh>
    <rPh sb="10" eb="12">
      <t>リクジョウ</t>
    </rPh>
    <rPh sb="12" eb="14">
      <t>キョウギ</t>
    </rPh>
    <rPh sb="14" eb="17">
      <t>センシュケン</t>
    </rPh>
    <rPh sb="17" eb="19">
      <t>タイカイ</t>
    </rPh>
    <rPh sb="19" eb="20">
      <t>カ</t>
    </rPh>
    <rPh sb="20" eb="21">
      <t>コク</t>
    </rPh>
    <rPh sb="23" eb="25">
      <t>ヨセン</t>
    </rPh>
    <rPh sb="25" eb="26">
      <t>カイ</t>
    </rPh>
    <phoneticPr fontId="1"/>
  </si>
  <si>
    <r>
      <t xml:space="preserve">【注意事項】
</t>
    </r>
    <r>
      <rPr>
        <b/>
        <sz val="11"/>
        <color rgb="FFFF0000"/>
        <rFont val="ＭＳ Ｐゴシック"/>
        <family val="3"/>
        <charset val="128"/>
        <scheme val="minor"/>
      </rPr>
      <t>〇県陸協登録団体名（支部陸協名、クラブチーム名）だけでなく、所属企業名でエントリーすることができる。</t>
    </r>
    <r>
      <rPr>
        <sz val="11"/>
        <color theme="1"/>
        <rFont val="ＭＳ Ｐゴシック"/>
        <family val="3"/>
        <charset val="128"/>
        <scheme val="minor"/>
      </rPr>
      <t xml:space="preserve">
○１人の出場種目は３種目までとする。
　ただし、リレーは除く。
○</t>
    </r>
    <r>
      <rPr>
        <b/>
        <sz val="11"/>
        <color theme="1"/>
        <rFont val="ＭＳ Ｐゴシック"/>
        <family val="3"/>
        <charset val="128"/>
        <scheme val="minor"/>
      </rPr>
      <t>アスリートビブス</t>
    </r>
    <r>
      <rPr>
        <b/>
        <sz val="11"/>
        <color indexed="8"/>
        <rFont val="ＭＳ Ｐゴシック"/>
        <family val="3"/>
        <charset val="128"/>
      </rPr>
      <t>は主催者が用意する。</t>
    </r>
    <r>
      <rPr>
        <sz val="11"/>
        <color theme="1"/>
        <rFont val="ＭＳ Ｐゴシック"/>
        <family val="3"/>
        <charset val="128"/>
        <scheme val="minor"/>
      </rPr>
      <t xml:space="preserve">
　EFは未記入。（当日受付で配布）
　※安全ピンは各自用意してください。
○</t>
    </r>
    <r>
      <rPr>
        <b/>
        <sz val="11"/>
        <color indexed="8"/>
        <rFont val="ＭＳ Ｐゴシック"/>
        <family val="3"/>
        <charset val="128"/>
      </rPr>
      <t>春季大会との同一種目参加は不可。ただし、春季大会に出場不可となった場合に本大会で同一種目への希望する場合は、本大会にもエントリーしておくこと。</t>
    </r>
    <r>
      <rPr>
        <sz val="11"/>
        <color theme="1"/>
        <rFont val="ＭＳ Ｐゴシック"/>
        <family val="3"/>
        <charset val="128"/>
        <scheme val="minor"/>
      </rPr>
      <t xml:space="preserve">
○３０歳以上の種目に参加する選手は一般の他種目に出場できるが、</t>
    </r>
    <r>
      <rPr>
        <b/>
        <sz val="11"/>
        <color indexed="8"/>
        <rFont val="ＭＳ Ｐゴシック"/>
        <family val="3"/>
        <charset val="128"/>
      </rPr>
      <t>同一種目には出場できない。</t>
    </r>
    <r>
      <rPr>
        <sz val="11"/>
        <color theme="1"/>
        <rFont val="ＭＳ Ｐゴシック"/>
        <family val="3"/>
        <charset val="128"/>
        <scheme val="minor"/>
      </rPr>
      <t xml:space="preserve">
</t>
    </r>
    <rPh sb="1" eb="3">
      <t>チュウイ</t>
    </rPh>
    <rPh sb="3" eb="5">
      <t>ジコウ</t>
    </rPh>
    <rPh sb="17" eb="19">
      <t>シブ</t>
    </rPh>
    <rPh sb="114" eb="117">
      <t>ミキニュウ</t>
    </rPh>
    <rPh sb="148" eb="152">
      <t>シュンキタイカイ</t>
    </rPh>
    <rPh sb="168" eb="170">
      <t>シュンキ</t>
    </rPh>
    <rPh sb="170" eb="172">
      <t>タイカイ</t>
    </rPh>
    <rPh sb="173" eb="177">
      <t>シュツジョウフカ</t>
    </rPh>
    <rPh sb="181" eb="183">
      <t>バアイ</t>
    </rPh>
    <rPh sb="184" eb="187">
      <t>ホンタイカイ</t>
    </rPh>
    <rPh sb="188" eb="192">
      <t>ドウイツシュモク</t>
    </rPh>
    <rPh sb="194" eb="196">
      <t>キボウ</t>
    </rPh>
    <rPh sb="198" eb="200">
      <t>バアイ</t>
    </rPh>
    <rPh sb="202" eb="205">
      <t>ホンタイカイ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</si>
</sst>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0"/>
      <color indexed="8"/>
      <name val="ＭＳ Ｐゴシック"/>
      <family val="3"/>
      <charset val="128"/>
    </font>
    <font>
      <sz val="8"/>
      <color indexed="8"/>
      <name val="ＭＳ Ｐゴシック"/>
      <family val="3"/>
      <charset val="128"/>
    </font>
    <font>
      <b/>
      <sz val="12"/>
      <color indexed="8"/>
      <name val="ＭＳ Ｐゴシック"/>
      <family val="3"/>
      <charset val="128"/>
    </font>
    <font>
      <sz val="11"/>
      <name val="ＭＳ Ｐゴシック"/>
      <family val="3"/>
      <charset val="128"/>
    </font>
    <font>
      <b/>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0033CC"/>
        <bgColor indexed="64"/>
      </patternFill>
    </fill>
    <fill>
      <patternFill patternType="solid">
        <fgColor rgb="FFFF0000"/>
        <bgColor indexed="64"/>
      </patternFill>
    </fill>
    <fill>
      <patternFill patternType="solid">
        <fgColor rgb="FFFFFF00"/>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rgb="FF0033CC"/>
      </left>
      <right style="thin">
        <color rgb="FF0033CC"/>
      </right>
      <top style="thin">
        <color rgb="FF0033CC"/>
      </top>
      <bottom style="hair">
        <color rgb="FF0033CC"/>
      </bottom>
      <diagonal/>
    </border>
    <border>
      <left style="thin">
        <color rgb="FFFF0000"/>
      </left>
      <right style="thin">
        <color rgb="FFFF0000"/>
      </right>
      <top style="thin">
        <color rgb="FFFF0000"/>
      </top>
      <bottom style="hair">
        <color rgb="FFFF0000"/>
      </bottom>
      <diagonal/>
    </border>
    <border>
      <left style="thin">
        <color rgb="FF0033CC"/>
      </left>
      <right style="thin">
        <color rgb="FF0033CC"/>
      </right>
      <top style="hair">
        <color rgb="FF0033CC"/>
      </top>
      <bottom style="hair">
        <color rgb="FF0033CC"/>
      </bottom>
      <diagonal/>
    </border>
    <border>
      <left style="thin">
        <color rgb="FF0033CC"/>
      </left>
      <right style="thin">
        <color rgb="FF0033CC"/>
      </right>
      <top style="hair">
        <color rgb="FF0033CC"/>
      </top>
      <bottom style="thin">
        <color rgb="FF0033CC"/>
      </bottom>
      <diagonal/>
    </border>
    <border>
      <left style="thin">
        <color rgb="FFFF0000"/>
      </left>
      <right style="thin">
        <color rgb="FFFF0000"/>
      </right>
      <top style="hair">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0033CC"/>
      </left>
      <right style="thin">
        <color rgb="FF0033CC"/>
      </right>
      <top style="hair">
        <color rgb="FF0033CC"/>
      </top>
      <bottom/>
      <diagonal/>
    </border>
    <border>
      <left style="thin">
        <color rgb="FFFF0000"/>
      </left>
      <right style="thin">
        <color rgb="FFFF0000"/>
      </right>
      <top style="hair">
        <color rgb="FFFF0000"/>
      </top>
      <bottom/>
      <diagonal/>
    </border>
  </borders>
  <cellStyleXfs count="2">
    <xf numFmtId="0" fontId="0" fillId="0" borderId="0">
      <alignment vertical="center"/>
    </xf>
    <xf numFmtId="0" fontId="13" fillId="0" borderId="0">
      <alignment vertical="center"/>
    </xf>
  </cellStyleXfs>
  <cellXfs count="16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0" fontId="0" fillId="0" borderId="7" xfId="0" applyBorder="1">
      <alignment vertical="center"/>
    </xf>
    <xf numFmtId="0" fontId="9" fillId="0" borderId="8" xfId="0" applyFont="1" applyBorder="1" applyAlignment="1">
      <alignment horizontal="center" vertical="center" wrapText="1"/>
    </xf>
    <xf numFmtId="0" fontId="0" fillId="0" borderId="9" xfId="0" applyBorder="1" applyAlignment="1">
      <alignment vertical="center" wrapText="1"/>
    </xf>
    <xf numFmtId="0" fontId="9" fillId="0" borderId="10" xfId="0" applyFont="1" applyBorder="1" applyAlignment="1">
      <alignment horizontal="center" vertical="center" wrapText="1"/>
    </xf>
    <xf numFmtId="0" fontId="0" fillId="0" borderId="11" xfId="0" applyBorder="1" applyAlignment="1">
      <alignment vertical="center" wrapText="1"/>
    </xf>
    <xf numFmtId="0" fontId="10" fillId="0" borderId="0" xfId="0" applyFont="1">
      <alignment vertical="center"/>
    </xf>
    <xf numFmtId="0" fontId="9" fillId="0" borderId="0" xfId="0" applyFont="1" applyAlignment="1">
      <alignment horizontal="center" vertical="center" wrapText="1"/>
    </xf>
    <xf numFmtId="0" fontId="0" fillId="0" borderId="0" xfId="0" applyAlignment="1">
      <alignment vertical="top"/>
    </xf>
    <xf numFmtId="49" fontId="0" fillId="0" borderId="0" xfId="0" applyNumberFormat="1">
      <alignment vertical="center"/>
    </xf>
    <xf numFmtId="0" fontId="0" fillId="0" borderId="0" xfId="0" applyAlignment="1">
      <alignment vertical="top" wrapText="1"/>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6" xfId="0" applyBorder="1" applyAlignment="1">
      <alignment horizontal="center" vertical="center" wrapText="1"/>
    </xf>
    <xf numFmtId="0" fontId="10" fillId="0" borderId="3" xfId="0" applyFont="1" applyBorder="1" applyAlignment="1">
      <alignment horizontal="center" vertical="center" wrapText="1"/>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178" fontId="0" fillId="0" borderId="6" xfId="0" applyNumberFormat="1" applyBorder="1" applyAlignment="1">
      <alignment horizontal="center" vertical="center"/>
    </xf>
    <xf numFmtId="177" fontId="0" fillId="0" borderId="6" xfId="0" applyNumberFormat="1" applyBorder="1" applyAlignment="1">
      <alignment horizontal="center" vertical="center"/>
    </xf>
    <xf numFmtId="49" fontId="0" fillId="0" borderId="0" xfId="0" applyNumberFormat="1" applyAlignment="1">
      <alignment horizontal="center" vertical="center"/>
    </xf>
    <xf numFmtId="0" fontId="0" fillId="2" borderId="19" xfId="0" applyFill="1" applyBorder="1" applyAlignment="1" applyProtection="1">
      <alignment horizontal="center" vertical="center"/>
      <protection locked="0"/>
    </xf>
    <xf numFmtId="0" fontId="0" fillId="2" borderId="20" xfId="0" applyFill="1" applyBorder="1" applyProtection="1">
      <alignment vertical="center"/>
      <protection locked="0"/>
    </xf>
    <xf numFmtId="0" fontId="0" fillId="2" borderId="21" xfId="0" applyFill="1" applyBorder="1" applyAlignment="1" applyProtection="1">
      <alignment horizontal="center" vertical="center"/>
      <protection locked="0"/>
    </xf>
    <xf numFmtId="0" fontId="0" fillId="2" borderId="22" xfId="0" applyFill="1" applyBorder="1" applyProtection="1">
      <alignment vertical="center"/>
      <protection locked="0"/>
    </xf>
    <xf numFmtId="0" fontId="0" fillId="2" borderId="23" xfId="0" applyFill="1" applyBorder="1" applyProtection="1">
      <alignment vertical="center"/>
      <protection locked="0"/>
    </xf>
    <xf numFmtId="0" fontId="0" fillId="2" borderId="24" xfId="0" applyFill="1" applyBorder="1" applyProtection="1">
      <alignment vertical="center"/>
      <protection locked="0"/>
    </xf>
    <xf numFmtId="0" fontId="0" fillId="2" borderId="25" xfId="0" applyFill="1" applyBorder="1" applyProtection="1">
      <alignment vertical="center"/>
      <protection locked="0"/>
    </xf>
    <xf numFmtId="0" fontId="8" fillId="2" borderId="6" xfId="0" applyFont="1" applyFill="1" applyBorder="1" applyAlignment="1" applyProtection="1">
      <alignment horizontal="center" vertical="center"/>
      <protection locked="0"/>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11" fillId="0" borderId="0" xfId="0" applyFont="1">
      <alignment vertical="center"/>
    </xf>
    <xf numFmtId="0" fontId="0" fillId="2" borderId="7" xfId="0" applyFill="1" applyBorder="1" applyProtection="1">
      <alignment vertical="center"/>
      <protection locked="0"/>
    </xf>
    <xf numFmtId="0" fontId="7" fillId="3" borderId="0" xfId="0" applyFont="1" applyFill="1">
      <alignment vertical="center"/>
    </xf>
    <xf numFmtId="5" fontId="0" fillId="0" borderId="7" xfId="0" applyNumberFormat="1" applyBorder="1" applyAlignment="1">
      <alignment horizontal="center" vertical="center"/>
    </xf>
    <xf numFmtId="5" fontId="0" fillId="0" borderId="4" xfId="0" applyNumberFormat="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28" xfId="0" applyFill="1" applyBorder="1" applyAlignment="1">
      <alignment horizontal="center" vertical="center"/>
    </xf>
    <xf numFmtId="0" fontId="0" fillId="4" borderId="27" xfId="0" applyFill="1" applyBorder="1">
      <alignment vertical="center"/>
    </xf>
    <xf numFmtId="0" fontId="0" fillId="4" borderId="27" xfId="0" applyFill="1" applyBorder="1" applyAlignment="1">
      <alignment horizontal="center" vertical="center"/>
    </xf>
    <xf numFmtId="0" fontId="0" fillId="4" borderId="29" xfId="0" applyFill="1" applyBorder="1" applyAlignment="1">
      <alignment horizontal="center" vertical="center"/>
    </xf>
    <xf numFmtId="176" fontId="0" fillId="2" borderId="6" xfId="0" applyNumberFormat="1" applyFill="1" applyBorder="1" applyAlignment="1">
      <alignment horizontal="center" vertical="center"/>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5" fillId="6" borderId="0" xfId="0" applyFont="1" applyFill="1">
      <alignment vertical="center"/>
    </xf>
    <xf numFmtId="0" fontId="5" fillId="0" borderId="0" xfId="0" applyFont="1">
      <alignment vertical="center"/>
    </xf>
    <xf numFmtId="0" fontId="5" fillId="0" borderId="0" xfId="0" applyFont="1" applyAlignment="1">
      <alignment horizontal="left" vertical="center"/>
    </xf>
    <xf numFmtId="0" fontId="10" fillId="2" borderId="35"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0" fontId="0" fillId="2" borderId="2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37" xfId="0" applyFill="1" applyBorder="1" applyProtection="1">
      <alignment vertical="center"/>
      <protection locked="0"/>
    </xf>
    <xf numFmtId="0" fontId="0" fillId="2" borderId="38" xfId="0" applyFill="1" applyBorder="1" applyProtection="1">
      <alignment vertical="center"/>
      <protection locked="0"/>
    </xf>
    <xf numFmtId="0" fontId="8" fillId="0" borderId="7" xfId="0" applyFont="1" applyBorder="1" applyAlignment="1">
      <alignment horizontal="center" vertical="center"/>
    </xf>
    <xf numFmtId="176" fontId="0" fillId="2" borderId="6" xfId="0" applyNumberForma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4" fillId="0" borderId="0" xfId="0" applyFont="1">
      <alignment vertical="center"/>
    </xf>
    <xf numFmtId="0" fontId="0" fillId="0" borderId="0" xfId="0" applyAlignment="1">
      <alignment horizontal="left" vertical="center"/>
    </xf>
    <xf numFmtId="0" fontId="0" fillId="0" borderId="0" xfId="0" applyAlignment="1">
      <alignment vertical="center" shrinkToFit="1"/>
    </xf>
    <xf numFmtId="0" fontId="14" fillId="9" borderId="60" xfId="0" applyFont="1" applyFill="1" applyBorder="1" applyAlignment="1">
      <alignment horizontal="center" vertical="center" shrinkToFit="1"/>
    </xf>
    <xf numFmtId="0" fontId="14" fillId="10"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64" xfId="0" applyBorder="1" applyAlignment="1">
      <alignment horizontal="center" vertical="center" shrinkToFit="1"/>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vertical="center" shrinkToFit="1"/>
    </xf>
    <xf numFmtId="0" fontId="0" fillId="0" borderId="63" xfId="0" applyBorder="1" applyAlignment="1">
      <alignment vertical="center" shrinkToFit="1"/>
    </xf>
    <xf numFmtId="0" fontId="0" fillId="0" borderId="67" xfId="0" applyBorder="1" applyAlignment="1">
      <alignment horizontal="center" vertical="center" shrinkToFit="1"/>
    </xf>
    <xf numFmtId="0" fontId="0" fillId="0" borderId="64" xfId="0" applyBorder="1" applyAlignment="1">
      <alignment vertical="center" shrinkToFit="1"/>
    </xf>
    <xf numFmtId="0" fontId="0" fillId="0" borderId="65" xfId="0" applyBorder="1" applyAlignment="1">
      <alignment vertical="center" shrinkToFit="1"/>
    </xf>
    <xf numFmtId="0" fontId="5" fillId="6" borderId="0" xfId="0" applyFont="1" applyFill="1" applyAlignment="1">
      <alignment horizontal="left" vertical="center"/>
    </xf>
    <xf numFmtId="0" fontId="5" fillId="7" borderId="0" xfId="0" applyFont="1" applyFill="1" applyAlignment="1">
      <alignment horizontal="left" vertical="center"/>
    </xf>
    <xf numFmtId="0" fontId="0" fillId="11" borderId="39" xfId="0" applyFill="1" applyBorder="1" applyAlignment="1">
      <alignment horizontal="left" vertical="top" wrapText="1" shrinkToFit="1"/>
    </xf>
    <xf numFmtId="0" fontId="0" fillId="11" borderId="15" xfId="0" applyFill="1" applyBorder="1" applyAlignment="1">
      <alignment horizontal="left" vertical="top" wrapText="1" shrinkToFit="1"/>
    </xf>
    <xf numFmtId="0" fontId="0" fillId="11" borderId="40" xfId="0" applyFill="1" applyBorder="1" applyAlignment="1">
      <alignment horizontal="left" vertical="top" wrapText="1" shrinkToFit="1"/>
    </xf>
    <xf numFmtId="0" fontId="0" fillId="11" borderId="41" xfId="0" applyFill="1" applyBorder="1" applyAlignment="1">
      <alignment horizontal="left" vertical="top" wrapText="1" shrinkToFit="1"/>
    </xf>
    <xf numFmtId="0" fontId="0" fillId="11" borderId="0" xfId="0" applyFill="1" applyAlignment="1">
      <alignment horizontal="left" vertical="top" wrapText="1" shrinkToFit="1"/>
    </xf>
    <xf numFmtId="0" fontId="0" fillId="11" borderId="42" xfId="0" applyFill="1" applyBorder="1" applyAlignment="1">
      <alignment horizontal="left" vertical="top" wrapText="1" shrinkToFit="1"/>
    </xf>
    <xf numFmtId="0" fontId="0" fillId="11" borderId="43" xfId="0" applyFill="1" applyBorder="1" applyAlignment="1">
      <alignment horizontal="left" vertical="top" wrapText="1" shrinkToFit="1"/>
    </xf>
    <xf numFmtId="0" fontId="0" fillId="11" borderId="44" xfId="0" applyFill="1" applyBorder="1" applyAlignment="1">
      <alignment horizontal="left" vertical="top" wrapText="1" shrinkToFit="1"/>
    </xf>
    <xf numFmtId="0" fontId="0" fillId="11" borderId="36" xfId="0" applyFill="1" applyBorder="1" applyAlignment="1">
      <alignment horizontal="left" vertical="top" wrapText="1" shrinkToFit="1"/>
    </xf>
    <xf numFmtId="0" fontId="0" fillId="0" borderId="45" xfId="0" applyBorder="1" applyAlignment="1">
      <alignment horizontal="center" vertical="center"/>
    </xf>
    <xf numFmtId="0" fontId="0" fillId="2" borderId="27" xfId="0" applyFill="1" applyBorder="1" applyAlignment="1" applyProtection="1">
      <alignment horizontal="center" vertical="center"/>
      <protection locked="0"/>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2" borderId="7" xfId="0" applyFill="1" applyBorder="1" applyAlignment="1" applyProtection="1">
      <alignment horizontal="center" vertical="center"/>
      <protection locked="0"/>
    </xf>
    <xf numFmtId="0" fontId="0" fillId="0" borderId="0" xfId="0"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0" fillId="4" borderId="51" xfId="0" applyFill="1" applyBorder="1" applyAlignment="1">
      <alignment horizontal="center" vertical="center"/>
    </xf>
    <xf numFmtId="0" fontId="0" fillId="4" borderId="45" xfId="0" applyFill="1" applyBorder="1" applyAlignment="1">
      <alignment horizontal="center" vertical="center"/>
    </xf>
    <xf numFmtId="0" fontId="0" fillId="8" borderId="52" xfId="0" applyFill="1"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4" borderId="1" xfId="0" applyFill="1" applyBorder="1" applyAlignment="1">
      <alignment horizontal="center" vertical="center"/>
    </xf>
    <xf numFmtId="0" fontId="0" fillId="4" borderId="27" xfId="0" applyFill="1" applyBorder="1" applyAlignment="1">
      <alignment horizontal="center"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1" xfId="0" applyBorder="1" applyAlignment="1">
      <alignment horizontal="center" vertical="center" wrapText="1"/>
    </xf>
    <xf numFmtId="49" fontId="0" fillId="2" borderId="48" xfId="0" applyNumberFormat="1" applyFill="1" applyBorder="1" applyAlignment="1" applyProtection="1">
      <alignment horizontal="left" vertical="center"/>
      <protection locked="0"/>
    </xf>
    <xf numFmtId="49" fontId="0" fillId="2" borderId="56" xfId="0" applyNumberFormat="1" applyFill="1" applyBorder="1" applyAlignment="1" applyProtection="1">
      <alignment horizontal="left" vertical="center"/>
      <protection locked="0"/>
    </xf>
    <xf numFmtId="49" fontId="0" fillId="0" borderId="44" xfId="0" applyNumberFormat="1" applyBorder="1" applyAlignment="1">
      <alignment horizontal="center" vertical="center"/>
    </xf>
    <xf numFmtId="49" fontId="0" fillId="0" borderId="36" xfId="0" applyNumberFormat="1" applyBorder="1" applyAlignment="1">
      <alignment horizontal="center" vertical="center"/>
    </xf>
    <xf numFmtId="49" fontId="0" fillId="2" borderId="49" xfId="0" applyNumberFormat="1" applyFill="1" applyBorder="1" applyAlignment="1" applyProtection="1">
      <alignment horizontal="center" vertical="center"/>
      <protection locked="0"/>
    </xf>
    <xf numFmtId="49" fontId="0" fillId="2" borderId="56" xfId="0" applyNumberForma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7" xfId="0" applyBorder="1" applyAlignment="1">
      <alignment horizontal="center" vertical="center"/>
    </xf>
    <xf numFmtId="0" fontId="0" fillId="0" borderId="42" xfId="0" applyBorder="1" applyAlignment="1">
      <alignment horizontal="center" vertical="center"/>
    </xf>
    <xf numFmtId="49" fontId="0" fillId="2" borderId="48" xfId="0" applyNumberFormat="1" applyFill="1" applyBorder="1" applyAlignment="1" applyProtection="1">
      <alignment horizontal="center" vertical="center"/>
      <protection locked="0"/>
    </xf>
    <xf numFmtId="49" fontId="0" fillId="2" borderId="50" xfId="0" applyNumberForma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49" fontId="0" fillId="2" borderId="59" xfId="0" applyNumberFormat="1" applyFill="1" applyBorder="1" applyAlignment="1" applyProtection="1">
      <alignment horizontal="left" vertical="center"/>
      <protection locked="0"/>
    </xf>
    <xf numFmtId="49" fontId="0" fillId="2" borderId="49" xfId="0" applyNumberFormat="1" applyFill="1" applyBorder="1" applyAlignment="1" applyProtection="1">
      <alignment horizontal="left" vertical="center"/>
      <protection locked="0"/>
    </xf>
    <xf numFmtId="49" fontId="0" fillId="2" borderId="50"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49" fontId="0" fillId="2" borderId="5" xfId="0" applyNumberFormat="1" applyFill="1" applyBorder="1" applyAlignment="1" applyProtection="1">
      <alignment horizontal="left" vertical="center"/>
      <protection locked="0"/>
    </xf>
    <xf numFmtId="0" fontId="0" fillId="0" borderId="0" xfId="0" applyAlignment="1">
      <alignment horizontal="right" vertical="center"/>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10" fillId="0" borderId="0" xfId="0" applyFont="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36" xfId="0" applyFont="1" applyBorder="1" applyAlignment="1">
      <alignment horizontal="left" vertical="top" wrapText="1"/>
    </xf>
  </cellXfs>
  <cellStyles count="2">
    <cellStyle name="標準" xfId="0" builtinId="0"/>
    <cellStyle name="標準 2" xfId="1" xr:uid="{00000000-0005-0000-0000-000001000000}"/>
  </cellStyles>
  <dxfs count="11">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5"/>
  <sheetViews>
    <sheetView topLeftCell="B1" zoomScaleNormal="100" workbookViewId="0">
      <selection activeCell="P7" sqref="P7"/>
    </sheetView>
  </sheetViews>
  <sheetFormatPr defaultColWidth="9" defaultRowHeight="17.399999999999999" x14ac:dyDescent="0.2"/>
  <cols>
    <col min="1" max="1" width="3.88671875" style="63" customWidth="1"/>
    <col min="2" max="3" width="4.33203125" style="63" customWidth="1"/>
    <col min="4" max="4" width="97.77734375" style="63" customWidth="1"/>
    <col min="5" max="6" width="4.33203125" style="63" customWidth="1"/>
    <col min="7" max="16384" width="9" style="63"/>
  </cols>
  <sheetData>
    <row r="2" spans="2:6" x14ac:dyDescent="0.2">
      <c r="B2" s="95" t="s">
        <v>44</v>
      </c>
      <c r="C2" s="95"/>
      <c r="D2" s="95"/>
      <c r="E2" s="95"/>
      <c r="F2" s="62"/>
    </row>
    <row r="3" spans="2:6" x14ac:dyDescent="0.2">
      <c r="B3" s="64"/>
      <c r="C3" s="64"/>
      <c r="D3" s="64"/>
      <c r="E3" s="64"/>
      <c r="F3" s="64"/>
    </row>
    <row r="4" spans="2:6" x14ac:dyDescent="0.2">
      <c r="C4" s="96" t="s">
        <v>45</v>
      </c>
      <c r="D4" s="96"/>
      <c r="E4" s="96"/>
    </row>
    <row r="5" spans="2:6" x14ac:dyDescent="0.2">
      <c r="D5" s="63" t="s">
        <v>46</v>
      </c>
    </row>
    <row r="6" spans="2:6" x14ac:dyDescent="0.2">
      <c r="D6" s="63" t="s">
        <v>47</v>
      </c>
    </row>
    <row r="7" spans="2:6" x14ac:dyDescent="0.2">
      <c r="D7" s="63" t="s">
        <v>48</v>
      </c>
    </row>
    <row r="8" spans="2:6" x14ac:dyDescent="0.2">
      <c r="C8" s="96" t="s">
        <v>49</v>
      </c>
      <c r="D8" s="96"/>
      <c r="E8" s="96"/>
    </row>
    <row r="9" spans="2:6" x14ac:dyDescent="0.2">
      <c r="D9" s="63" t="s">
        <v>77</v>
      </c>
    </row>
    <row r="10" spans="2:6" x14ac:dyDescent="0.2">
      <c r="D10" s="63" t="s">
        <v>50</v>
      </c>
    </row>
    <row r="11" spans="2:6" x14ac:dyDescent="0.2">
      <c r="D11" s="63" t="s">
        <v>51</v>
      </c>
    </row>
    <row r="12" spans="2:6" x14ac:dyDescent="0.2">
      <c r="D12" s="63" t="s">
        <v>52</v>
      </c>
    </row>
    <row r="13" spans="2:6" x14ac:dyDescent="0.2">
      <c r="D13" s="63" t="s">
        <v>53</v>
      </c>
    </row>
    <row r="14" spans="2:6" x14ac:dyDescent="0.2">
      <c r="D14" s="63" t="s">
        <v>54</v>
      </c>
    </row>
    <row r="15" spans="2:6" x14ac:dyDescent="0.2">
      <c r="D15" s="63" t="s">
        <v>55</v>
      </c>
    </row>
    <row r="16" spans="2:6" x14ac:dyDescent="0.2">
      <c r="D16" s="63" t="s">
        <v>117</v>
      </c>
    </row>
    <row r="17" spans="3:5" x14ac:dyDescent="0.2">
      <c r="D17" s="63" t="s">
        <v>75</v>
      </c>
    </row>
    <row r="18" spans="3:5" x14ac:dyDescent="0.2">
      <c r="C18" s="96" t="s">
        <v>56</v>
      </c>
      <c r="D18" s="96"/>
      <c r="E18" s="96"/>
    </row>
    <row r="19" spans="3:5" x14ac:dyDescent="0.2">
      <c r="D19" s="63" t="s">
        <v>57</v>
      </c>
    </row>
    <row r="20" spans="3:5" x14ac:dyDescent="0.2">
      <c r="D20" s="63" t="s">
        <v>58</v>
      </c>
    </row>
    <row r="21" spans="3:5" x14ac:dyDescent="0.2">
      <c r="D21" s="63" t="s">
        <v>59</v>
      </c>
    </row>
    <row r="22" spans="3:5" x14ac:dyDescent="0.2">
      <c r="D22" s="63" t="s">
        <v>60</v>
      </c>
    </row>
    <row r="23" spans="3:5" x14ac:dyDescent="0.2">
      <c r="D23" s="63" t="s">
        <v>61</v>
      </c>
    </row>
    <row r="24" spans="3:5" x14ac:dyDescent="0.2">
      <c r="C24" s="63" t="s">
        <v>62</v>
      </c>
      <c r="D24" s="63" t="s">
        <v>63</v>
      </c>
    </row>
    <row r="25" spans="3:5" x14ac:dyDescent="0.2">
      <c r="D25" s="63" t="s">
        <v>64</v>
      </c>
    </row>
    <row r="26" spans="3:5" x14ac:dyDescent="0.2">
      <c r="D26" s="63" t="s">
        <v>65</v>
      </c>
    </row>
    <row r="27" spans="3:5" x14ac:dyDescent="0.2">
      <c r="D27" s="63" t="s">
        <v>66</v>
      </c>
    </row>
    <row r="28" spans="3:5" x14ac:dyDescent="0.2">
      <c r="D28" s="63" t="s">
        <v>67</v>
      </c>
    </row>
    <row r="29" spans="3:5" x14ac:dyDescent="0.2">
      <c r="D29" s="63" t="s">
        <v>68</v>
      </c>
    </row>
    <row r="30" spans="3:5" x14ac:dyDescent="0.2">
      <c r="D30" s="63" t="s">
        <v>69</v>
      </c>
    </row>
    <row r="31" spans="3:5" x14ac:dyDescent="0.2">
      <c r="D31" s="63" t="s">
        <v>70</v>
      </c>
    </row>
    <row r="32" spans="3:5" x14ac:dyDescent="0.2">
      <c r="D32" s="63" t="s">
        <v>71</v>
      </c>
    </row>
    <row r="33" spans="4:4" x14ac:dyDescent="0.2">
      <c r="D33" s="63" t="s">
        <v>72</v>
      </c>
    </row>
    <row r="34" spans="4:4" x14ac:dyDescent="0.2">
      <c r="D34" s="63" t="s">
        <v>73</v>
      </c>
    </row>
    <row r="35" spans="4:4" x14ac:dyDescent="0.2">
      <c r="D35" s="63" t="s">
        <v>74</v>
      </c>
    </row>
  </sheetData>
  <sheetProtection algorithmName="SHA-512" hashValue="AzO5NFaHgo1YgYs7jcRneoA2t64Kt08960aerbuNarhIa4aOrY+q49a+XadZSIPKIEWqj3TWEEv+4QnAmiiixg==" saltValue="h9KlcCPuZvHtbMmIPNGtVw==" spinCount="100000" sheet="1" objects="1" scenarios="1"/>
  <mergeCells count="4">
    <mergeCell ref="B2:E2"/>
    <mergeCell ref="C4:E4"/>
    <mergeCell ref="C8:E8"/>
    <mergeCell ref="C18:E18"/>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P117"/>
  <sheetViews>
    <sheetView tabSelected="1" zoomScaleNormal="100" workbookViewId="0">
      <selection activeCell="U8" sqref="U8"/>
    </sheetView>
  </sheetViews>
  <sheetFormatPr defaultRowHeight="13.2" x14ac:dyDescent="0.2"/>
  <cols>
    <col min="1" max="1" width="3.21875" customWidth="1"/>
    <col min="2" max="2" width="7.44140625" style="1" customWidth="1"/>
    <col min="3" max="3" width="8.6640625" style="1" customWidth="1"/>
    <col min="4" max="4" width="10" customWidth="1"/>
    <col min="5" max="5" width="16.88671875" customWidth="1"/>
    <col min="6" max="6" width="9.44140625" style="1" customWidth="1"/>
    <col min="7" max="9" width="13.88671875" style="1" customWidth="1"/>
    <col min="10" max="10" width="3.21875" customWidth="1"/>
    <col min="11" max="11" width="18.77734375" hidden="1" customWidth="1"/>
    <col min="12" max="12" width="13.6640625" hidden="1" customWidth="1"/>
    <col min="13" max="13" width="17.21875" style="77" customWidth="1"/>
    <col min="14" max="14" width="1.33203125" style="77" customWidth="1"/>
    <col min="15" max="15" width="17.21875" style="77" customWidth="1"/>
  </cols>
  <sheetData>
    <row r="1" spans="1:16" ht="25.5" customHeight="1" thickBot="1" x14ac:dyDescent="0.25">
      <c r="B1" s="117" t="s">
        <v>122</v>
      </c>
      <c r="C1" s="117"/>
      <c r="D1" s="117"/>
      <c r="E1" s="117"/>
      <c r="F1" s="117"/>
      <c r="G1" s="112" t="s">
        <v>32</v>
      </c>
      <c r="H1" s="112"/>
      <c r="I1" s="112"/>
    </row>
    <row r="2" spans="1:16" ht="6.75" customHeight="1" thickTop="1" thickBot="1" x14ac:dyDescent="0.25">
      <c r="M2" s="97" t="s">
        <v>123</v>
      </c>
      <c r="N2" s="98"/>
      <c r="O2" s="98"/>
      <c r="P2" s="99"/>
    </row>
    <row r="3" spans="1:16" ht="27" customHeight="1" x14ac:dyDescent="0.2">
      <c r="B3" s="112"/>
      <c r="C3" s="140"/>
      <c r="D3" s="118" t="s">
        <v>15</v>
      </c>
      <c r="E3" s="118"/>
      <c r="F3" s="119" t="s">
        <v>0</v>
      </c>
      <c r="G3" s="120"/>
      <c r="H3" s="118" t="s">
        <v>14</v>
      </c>
      <c r="I3" s="139"/>
      <c r="M3" s="100"/>
      <c r="N3" s="101"/>
      <c r="O3" s="101"/>
      <c r="P3" s="102"/>
    </row>
    <row r="4" spans="1:16" ht="27" customHeight="1" thickBot="1" x14ac:dyDescent="0.25">
      <c r="B4" s="131"/>
      <c r="C4" s="132"/>
      <c r="D4" s="133"/>
      <c r="E4" s="134"/>
      <c r="F4" s="141"/>
      <c r="G4" s="133"/>
      <c r="H4" s="141"/>
      <c r="I4" s="142"/>
      <c r="M4" s="100"/>
      <c r="N4" s="101"/>
      <c r="O4" s="101"/>
      <c r="P4" s="102"/>
    </row>
    <row r="5" spans="1:16" ht="27" customHeight="1" x14ac:dyDescent="0.2">
      <c r="B5" s="128" t="s">
        <v>1</v>
      </c>
      <c r="C5" s="2" t="s">
        <v>2</v>
      </c>
      <c r="D5" s="129"/>
      <c r="E5" s="130"/>
      <c r="F5" s="2" t="s">
        <v>3</v>
      </c>
      <c r="G5" s="146"/>
      <c r="H5" s="147"/>
      <c r="I5" s="148"/>
      <c r="M5" s="100"/>
      <c r="N5" s="101"/>
      <c r="O5" s="101"/>
      <c r="P5" s="102"/>
    </row>
    <row r="6" spans="1:16" ht="27" customHeight="1" thickBot="1" x14ac:dyDescent="0.25">
      <c r="B6" s="110"/>
      <c r="C6" s="71" t="s">
        <v>76</v>
      </c>
      <c r="D6" s="149"/>
      <c r="E6" s="149"/>
      <c r="F6" s="149"/>
      <c r="G6" s="149"/>
      <c r="H6" s="149"/>
      <c r="I6" s="150"/>
      <c r="M6" s="100"/>
      <c r="N6" s="101"/>
      <c r="O6" s="101"/>
      <c r="P6" s="102"/>
    </row>
    <row r="7" spans="1:16" ht="27" customHeight="1" thickBot="1" x14ac:dyDescent="0.25">
      <c r="B7" s="5" t="s">
        <v>23</v>
      </c>
      <c r="C7" s="6"/>
      <c r="D7" s="7"/>
      <c r="E7" s="7"/>
      <c r="F7" s="6"/>
      <c r="G7" s="5"/>
      <c r="H7" s="6"/>
      <c r="M7" s="100"/>
      <c r="N7" s="101"/>
      <c r="O7" s="101"/>
      <c r="P7" s="102"/>
    </row>
    <row r="8" spans="1:16" ht="27" customHeight="1" x14ac:dyDescent="0.2">
      <c r="B8" s="113" t="s">
        <v>28</v>
      </c>
      <c r="C8" s="114"/>
      <c r="D8" s="8"/>
      <c r="E8" s="4" t="s">
        <v>8</v>
      </c>
      <c r="G8" s="23" t="s">
        <v>29</v>
      </c>
      <c r="H8" s="24" t="s">
        <v>30</v>
      </c>
      <c r="I8" s="25" t="s">
        <v>31</v>
      </c>
      <c r="K8" s="45"/>
      <c r="M8" s="100"/>
      <c r="N8" s="101"/>
      <c r="O8" s="101"/>
      <c r="P8" s="102"/>
    </row>
    <row r="9" spans="1:16" ht="27" customHeight="1" thickBot="1" x14ac:dyDescent="0.25">
      <c r="B9" s="9">
        <f>SUM(A15+A35+A55+A75+A95)</f>
        <v>0</v>
      </c>
      <c r="C9" s="10">
        <f>SUM(A16+A36+A56+A76+A96)</f>
        <v>0</v>
      </c>
      <c r="D9" s="8"/>
      <c r="E9" s="72">
        <v>2000</v>
      </c>
      <c r="G9" s="49">
        <f>C9*E9</f>
        <v>0</v>
      </c>
      <c r="H9" s="48">
        <f>リレー申込票!I6</f>
        <v>0</v>
      </c>
      <c r="I9" s="12">
        <f>SUM(G9+H9)</f>
        <v>0</v>
      </c>
      <c r="K9" s="45"/>
      <c r="M9" s="100"/>
      <c r="N9" s="101"/>
      <c r="O9" s="101"/>
      <c r="P9" s="102"/>
    </row>
    <row r="10" spans="1:16" ht="6.75" customHeight="1" thickBot="1" x14ac:dyDescent="0.25">
      <c r="B10" s="5"/>
      <c r="G10" s="5"/>
      <c r="K10" s="45"/>
      <c r="M10" s="103"/>
      <c r="N10" s="104"/>
      <c r="O10" s="104"/>
      <c r="P10" s="105"/>
    </row>
    <row r="11" spans="1:16" ht="26.25" customHeight="1" x14ac:dyDescent="0.2">
      <c r="B11" s="125" t="s">
        <v>4</v>
      </c>
      <c r="C11" s="126" t="s">
        <v>5</v>
      </c>
      <c r="D11" s="127" t="s">
        <v>40</v>
      </c>
      <c r="E11" s="3" t="s">
        <v>2</v>
      </c>
      <c r="F11" s="137"/>
      <c r="G11" s="127" t="s">
        <v>26</v>
      </c>
      <c r="H11" s="127"/>
      <c r="I11" s="143"/>
      <c r="K11" s="45"/>
    </row>
    <row r="12" spans="1:16" ht="26.25" customHeight="1" thickBot="1" x14ac:dyDescent="0.25">
      <c r="B12" s="110"/>
      <c r="C12" s="109"/>
      <c r="D12" s="109"/>
      <c r="E12" s="13" t="s">
        <v>6</v>
      </c>
      <c r="F12" s="138"/>
      <c r="G12" s="144" t="s">
        <v>27</v>
      </c>
      <c r="H12" s="109"/>
      <c r="I12" s="145"/>
      <c r="K12" s="75" t="s">
        <v>79</v>
      </c>
      <c r="L12" t="s">
        <v>80</v>
      </c>
      <c r="M12" s="78" t="str">
        <f t="shared" ref="M12" si="0">K12</f>
        <v>男子</v>
      </c>
      <c r="O12" s="79" t="str">
        <f>L12</f>
        <v>女子</v>
      </c>
    </row>
    <row r="13" spans="1:16" ht="26.25" customHeight="1" x14ac:dyDescent="0.2">
      <c r="B13" s="115" t="s">
        <v>7</v>
      </c>
      <c r="C13" s="121" t="s">
        <v>79</v>
      </c>
      <c r="D13" s="123" t="s">
        <v>111</v>
      </c>
      <c r="E13" s="50" t="s">
        <v>85</v>
      </c>
      <c r="F13" s="137"/>
      <c r="G13" s="51" t="s">
        <v>41</v>
      </c>
      <c r="H13" s="51" t="s">
        <v>22</v>
      </c>
      <c r="I13" s="52" t="s">
        <v>110</v>
      </c>
      <c r="K13" s="75" t="s">
        <v>81</v>
      </c>
      <c r="L13" s="76" t="s">
        <v>103</v>
      </c>
      <c r="M13" s="80" t="str">
        <f t="shared" ref="M13:M35" si="1">K13</f>
        <v>100m</v>
      </c>
      <c r="O13" s="81" t="str">
        <f t="shared" ref="O13:O26" si="2">L13</f>
        <v>100m</v>
      </c>
    </row>
    <row r="14" spans="1:16" ht="26.25" customHeight="1" x14ac:dyDescent="0.2">
      <c r="B14" s="116"/>
      <c r="C14" s="122"/>
      <c r="D14" s="124"/>
      <c r="E14" s="53" t="s">
        <v>86</v>
      </c>
      <c r="F14" s="136"/>
      <c r="G14" s="54">
        <v>10129</v>
      </c>
      <c r="H14" s="54">
        <v>571</v>
      </c>
      <c r="I14" s="55">
        <v>1328</v>
      </c>
      <c r="K14" s="75" t="s">
        <v>96</v>
      </c>
      <c r="L14" t="s">
        <v>104</v>
      </c>
      <c r="M14" s="80" t="str">
        <f t="shared" si="1"/>
        <v>30-39歳100m</v>
      </c>
      <c r="O14" s="81" t="str">
        <f t="shared" si="2"/>
        <v>200m</v>
      </c>
    </row>
    <row r="15" spans="1:16" ht="27" customHeight="1" x14ac:dyDescent="0.2">
      <c r="A15" s="8">
        <f>COUNTA(E15,E17,E19,E21,E23,E25,E27,E29,E31,E33)</f>
        <v>0</v>
      </c>
      <c r="B15" s="106">
        <v>1</v>
      </c>
      <c r="C15" s="107"/>
      <c r="D15" s="108"/>
      <c r="E15" s="44"/>
      <c r="F15" s="135"/>
      <c r="G15" s="73"/>
      <c r="H15" s="73"/>
      <c r="I15" s="67"/>
      <c r="K15" s="75" t="s">
        <v>100</v>
      </c>
      <c r="L15" t="s">
        <v>105</v>
      </c>
      <c r="M15" s="80" t="str">
        <f t="shared" si="1"/>
        <v>40歳以上100m</v>
      </c>
      <c r="O15" s="81" t="str">
        <f t="shared" si="2"/>
        <v>800m</v>
      </c>
    </row>
    <row r="16" spans="1:16" ht="27" customHeight="1" x14ac:dyDescent="0.2">
      <c r="A16" s="47">
        <f>COUNTA(G15:I15,G17:I17,G19:I19,G21:I21,G23:I23,G25:I25,G27:I27,G29:I29,G31:I31,G33:I33)</f>
        <v>0</v>
      </c>
      <c r="B16" s="106"/>
      <c r="C16" s="107"/>
      <c r="D16" s="108"/>
      <c r="E16" s="44"/>
      <c r="F16" s="136"/>
      <c r="G16" s="73"/>
      <c r="H16" s="73"/>
      <c r="I16" s="67"/>
      <c r="K16" s="75" t="s">
        <v>82</v>
      </c>
      <c r="L16" t="s">
        <v>106</v>
      </c>
      <c r="M16" s="80" t="str">
        <f t="shared" si="1"/>
        <v>200m</v>
      </c>
      <c r="O16" s="81" t="str">
        <f t="shared" si="2"/>
        <v>3000m</v>
      </c>
    </row>
    <row r="17" spans="2:15" ht="27" customHeight="1" x14ac:dyDescent="0.2">
      <c r="B17" s="106">
        <v>2</v>
      </c>
      <c r="C17" s="107"/>
      <c r="D17" s="108"/>
      <c r="E17" s="44"/>
      <c r="F17" s="135"/>
      <c r="G17" s="73"/>
      <c r="H17" s="73"/>
      <c r="I17" s="67"/>
      <c r="K17" s="75" t="s">
        <v>87</v>
      </c>
      <c r="L17" t="s">
        <v>119</v>
      </c>
      <c r="M17" s="80" t="str">
        <f t="shared" si="1"/>
        <v>400m</v>
      </c>
      <c r="O17" s="81" t="str">
        <f t="shared" si="2"/>
        <v>100mH(0.838m)</v>
      </c>
    </row>
    <row r="18" spans="2:15" ht="27" customHeight="1" x14ac:dyDescent="0.2">
      <c r="B18" s="106"/>
      <c r="C18" s="107"/>
      <c r="D18" s="108"/>
      <c r="E18" s="44"/>
      <c r="F18" s="136"/>
      <c r="G18" s="73"/>
      <c r="H18" s="73"/>
      <c r="I18" s="67"/>
      <c r="K18" s="75" t="s">
        <v>84</v>
      </c>
      <c r="L18" t="s">
        <v>120</v>
      </c>
      <c r="M18" s="80" t="str">
        <f t="shared" si="1"/>
        <v>1500m</v>
      </c>
      <c r="O18" s="81" t="str">
        <f t="shared" si="2"/>
        <v>400mH(0.762m)</v>
      </c>
    </row>
    <row r="19" spans="2:15" ht="27" customHeight="1" x14ac:dyDescent="0.2">
      <c r="B19" s="106">
        <v>3</v>
      </c>
      <c r="C19" s="107"/>
      <c r="D19" s="108"/>
      <c r="E19" s="44"/>
      <c r="F19" s="135"/>
      <c r="G19" s="73"/>
      <c r="H19" s="73"/>
      <c r="I19" s="67"/>
      <c r="K19" s="75" t="s">
        <v>101</v>
      </c>
      <c r="L19" t="s">
        <v>112</v>
      </c>
      <c r="M19" s="80" t="str">
        <f t="shared" si="1"/>
        <v>40歳以上2000m</v>
      </c>
      <c r="O19" s="81" t="str">
        <f t="shared" si="2"/>
        <v>5000mW</v>
      </c>
    </row>
    <row r="20" spans="2:15" ht="27" customHeight="1" x14ac:dyDescent="0.2">
      <c r="B20" s="106"/>
      <c r="C20" s="107"/>
      <c r="D20" s="108"/>
      <c r="E20" s="44"/>
      <c r="F20" s="136"/>
      <c r="G20" s="73"/>
      <c r="H20" s="73"/>
      <c r="I20" s="67"/>
      <c r="K20" s="75" t="s">
        <v>97</v>
      </c>
      <c r="L20" t="s">
        <v>107</v>
      </c>
      <c r="M20" s="80" t="str">
        <f t="shared" si="1"/>
        <v>30-39歳1500m</v>
      </c>
      <c r="O20" s="81" t="str">
        <f t="shared" si="2"/>
        <v>走高跳</v>
      </c>
    </row>
    <row r="21" spans="2:15" ht="27" customHeight="1" x14ac:dyDescent="0.2">
      <c r="B21" s="106">
        <v>4</v>
      </c>
      <c r="C21" s="107"/>
      <c r="D21" s="108"/>
      <c r="E21" s="44"/>
      <c r="F21" s="135"/>
      <c r="G21" s="73"/>
      <c r="H21" s="73"/>
      <c r="I21" s="67"/>
      <c r="K21" s="75" t="s">
        <v>88</v>
      </c>
      <c r="L21" t="s">
        <v>91</v>
      </c>
      <c r="M21" s="80" t="str">
        <f t="shared" si="1"/>
        <v>5000m</v>
      </c>
      <c r="O21" s="81" t="str">
        <f t="shared" si="2"/>
        <v>走幅跳</v>
      </c>
    </row>
    <row r="22" spans="2:15" ht="27" customHeight="1" x14ac:dyDescent="0.2">
      <c r="B22" s="106"/>
      <c r="C22" s="107"/>
      <c r="D22" s="108"/>
      <c r="E22" s="44"/>
      <c r="F22" s="136"/>
      <c r="G22" s="73"/>
      <c r="H22" s="73"/>
      <c r="I22" s="67"/>
      <c r="K22" s="75" t="s">
        <v>89</v>
      </c>
      <c r="L22" t="s">
        <v>93</v>
      </c>
      <c r="M22" s="80" t="str">
        <f t="shared" si="1"/>
        <v>110mH(1.067m)</v>
      </c>
      <c r="O22" s="81" t="str">
        <f t="shared" si="2"/>
        <v>三段跳</v>
      </c>
    </row>
    <row r="23" spans="2:15" ht="27" customHeight="1" x14ac:dyDescent="0.2">
      <c r="B23" s="106">
        <v>5</v>
      </c>
      <c r="C23" s="107"/>
      <c r="D23" s="108"/>
      <c r="E23" s="44"/>
      <c r="F23" s="135"/>
      <c r="G23" s="73"/>
      <c r="H23" s="73"/>
      <c r="I23" s="67"/>
      <c r="K23" s="75" t="s">
        <v>118</v>
      </c>
      <c r="L23" t="s">
        <v>108</v>
      </c>
      <c r="M23" s="80" t="str">
        <f t="shared" si="1"/>
        <v>400mH(0.914m)</v>
      </c>
      <c r="O23" s="81" t="str">
        <f t="shared" si="2"/>
        <v>砲丸投(4.000kg)</v>
      </c>
    </row>
    <row r="24" spans="2:15" ht="27" customHeight="1" x14ac:dyDescent="0.2">
      <c r="B24" s="106"/>
      <c r="C24" s="107"/>
      <c r="D24" s="108"/>
      <c r="E24" s="44"/>
      <c r="F24" s="136"/>
      <c r="G24" s="73"/>
      <c r="H24" s="73"/>
      <c r="I24" s="67"/>
      <c r="K24" s="75" t="s">
        <v>90</v>
      </c>
      <c r="L24" t="s">
        <v>109</v>
      </c>
      <c r="M24" s="80" t="str">
        <f t="shared" si="1"/>
        <v>5000mW</v>
      </c>
      <c r="O24" s="92" t="str">
        <f t="shared" si="2"/>
        <v>円盤投(1.000kg)</v>
      </c>
    </row>
    <row r="25" spans="2:15" ht="27" customHeight="1" x14ac:dyDescent="0.2">
      <c r="B25" s="106">
        <v>6</v>
      </c>
      <c r="C25" s="107"/>
      <c r="D25" s="108"/>
      <c r="E25" s="44"/>
      <c r="F25" s="135"/>
      <c r="G25" s="73"/>
      <c r="H25" s="73"/>
      <c r="I25" s="67"/>
      <c r="K25" s="75" t="s">
        <v>83</v>
      </c>
      <c r="L25" s="75" t="s">
        <v>115</v>
      </c>
      <c r="M25" s="80" t="str">
        <f t="shared" si="1"/>
        <v>走高跳</v>
      </c>
      <c r="O25" s="93" t="str">
        <f t="shared" si="2"/>
        <v>ハンマー投(4.000kg)</v>
      </c>
    </row>
    <row r="26" spans="2:15" ht="27" customHeight="1" x14ac:dyDescent="0.2">
      <c r="B26" s="106"/>
      <c r="C26" s="107"/>
      <c r="D26" s="108"/>
      <c r="E26" s="44"/>
      <c r="F26" s="136"/>
      <c r="G26" s="73"/>
      <c r="H26" s="73"/>
      <c r="I26" s="67"/>
      <c r="K26" s="75" t="s">
        <v>92</v>
      </c>
      <c r="L26" t="s">
        <v>114</v>
      </c>
      <c r="M26" s="80" t="str">
        <f t="shared" si="1"/>
        <v>棒高跳</v>
      </c>
      <c r="O26" s="94" t="str">
        <f t="shared" si="2"/>
        <v>やり投(600g)</v>
      </c>
    </row>
    <row r="27" spans="2:15" ht="27" customHeight="1" x14ac:dyDescent="0.2">
      <c r="B27" s="106">
        <v>7</v>
      </c>
      <c r="C27" s="107"/>
      <c r="D27" s="108"/>
      <c r="E27" s="44"/>
      <c r="F27" s="135"/>
      <c r="G27" s="73"/>
      <c r="H27" s="73"/>
      <c r="I27" s="67"/>
      <c r="K27" s="75" t="s">
        <v>91</v>
      </c>
      <c r="M27" s="80" t="str">
        <f t="shared" si="1"/>
        <v>走幅跳</v>
      </c>
    </row>
    <row r="28" spans="2:15" ht="27" customHeight="1" x14ac:dyDescent="0.2">
      <c r="B28" s="106"/>
      <c r="C28" s="107"/>
      <c r="D28" s="108"/>
      <c r="E28" s="44"/>
      <c r="F28" s="136"/>
      <c r="G28" s="73"/>
      <c r="H28" s="73"/>
      <c r="I28" s="67"/>
      <c r="K28" s="75" t="s">
        <v>98</v>
      </c>
      <c r="M28" s="80" t="str">
        <f t="shared" si="1"/>
        <v>30-39歳走幅跳</v>
      </c>
    </row>
    <row r="29" spans="2:15" ht="27" customHeight="1" x14ac:dyDescent="0.2">
      <c r="B29" s="106">
        <v>8</v>
      </c>
      <c r="C29" s="107"/>
      <c r="D29" s="108"/>
      <c r="E29" s="44"/>
      <c r="F29" s="135"/>
      <c r="G29" s="73"/>
      <c r="H29" s="73"/>
      <c r="I29" s="67"/>
      <c r="K29" s="75" t="s">
        <v>93</v>
      </c>
      <c r="M29" s="80" t="str">
        <f t="shared" si="1"/>
        <v>三段跳</v>
      </c>
    </row>
    <row r="30" spans="2:15" ht="27" customHeight="1" x14ac:dyDescent="0.2">
      <c r="B30" s="106"/>
      <c r="C30" s="107"/>
      <c r="D30" s="108"/>
      <c r="E30" s="44"/>
      <c r="F30" s="136"/>
      <c r="G30" s="73"/>
      <c r="H30" s="73"/>
      <c r="I30" s="67"/>
      <c r="K30" s="75" t="s">
        <v>113</v>
      </c>
      <c r="M30" s="80" t="str">
        <f t="shared" si="1"/>
        <v>砲丸投(7.260kg)</v>
      </c>
    </row>
    <row r="31" spans="2:15" ht="27" customHeight="1" x14ac:dyDescent="0.2">
      <c r="B31" s="106">
        <v>9</v>
      </c>
      <c r="C31" s="107"/>
      <c r="D31" s="108"/>
      <c r="E31" s="44"/>
      <c r="F31" s="135"/>
      <c r="G31" s="73"/>
      <c r="H31" s="73"/>
      <c r="I31" s="67"/>
      <c r="K31" s="75" t="s">
        <v>99</v>
      </c>
      <c r="M31" s="80" t="str">
        <f t="shared" si="1"/>
        <v>30-39歳砲丸投(5.000kg)</v>
      </c>
    </row>
    <row r="32" spans="2:15" ht="27" customHeight="1" x14ac:dyDescent="0.2">
      <c r="B32" s="106"/>
      <c r="C32" s="107"/>
      <c r="D32" s="108"/>
      <c r="E32" s="44"/>
      <c r="F32" s="136"/>
      <c r="G32" s="73"/>
      <c r="H32" s="73"/>
      <c r="I32" s="67"/>
      <c r="K32" t="s">
        <v>102</v>
      </c>
      <c r="M32" s="80" t="str">
        <f t="shared" si="1"/>
        <v>40歳以上砲丸投(5.000kg)</v>
      </c>
    </row>
    <row r="33" spans="1:13" ht="27" customHeight="1" x14ac:dyDescent="0.2">
      <c r="B33" s="106">
        <v>10</v>
      </c>
      <c r="C33" s="107"/>
      <c r="D33" s="108"/>
      <c r="E33" s="44"/>
      <c r="F33" s="108"/>
      <c r="G33" s="73"/>
      <c r="H33" s="73"/>
      <c r="I33" s="67"/>
      <c r="K33" s="75" t="s">
        <v>94</v>
      </c>
      <c r="M33" s="80" t="str">
        <f t="shared" si="1"/>
        <v>円盤投(2.000kg)</v>
      </c>
    </row>
    <row r="34" spans="1:13" ht="27" customHeight="1" thickBot="1" x14ac:dyDescent="0.25">
      <c r="B34" s="110"/>
      <c r="C34" s="111"/>
      <c r="D34" s="109"/>
      <c r="E34" s="46"/>
      <c r="F34" s="109"/>
      <c r="G34" s="74"/>
      <c r="H34" s="74"/>
      <c r="I34" s="68"/>
      <c r="K34" s="75" t="s">
        <v>95</v>
      </c>
      <c r="M34" s="90" t="str">
        <f t="shared" si="1"/>
        <v>ハンマー投(7.260kg)</v>
      </c>
    </row>
    <row r="35" spans="1:13" ht="27" customHeight="1" x14ac:dyDescent="0.2">
      <c r="A35" s="8">
        <f>COUNTA(E35,E37,E39,E41,E43,E45,E47,E49,E51,E53)</f>
        <v>0</v>
      </c>
      <c r="B35" s="106">
        <v>11</v>
      </c>
      <c r="C35" s="107"/>
      <c r="D35" s="108"/>
      <c r="E35" s="44"/>
      <c r="F35" s="135"/>
      <c r="G35" s="73"/>
      <c r="H35" s="73"/>
      <c r="I35" s="67"/>
      <c r="K35" s="75" t="s">
        <v>116</v>
      </c>
      <c r="M35" s="91" t="str">
        <f t="shared" si="1"/>
        <v>やり投(800g)</v>
      </c>
    </row>
    <row r="36" spans="1:13" ht="27" customHeight="1" x14ac:dyDescent="0.2">
      <c r="A36" s="47">
        <f>COUNTA(G35:I35,G37:I37,G39:I39,G41:I41,G43:I43,G45:I45,G47:I47,G49:I49,G51:I51,G53:I53)</f>
        <v>0</v>
      </c>
      <c r="B36" s="106"/>
      <c r="C36" s="107"/>
      <c r="D36" s="108"/>
      <c r="E36" s="44"/>
      <c r="F36" s="136"/>
      <c r="G36" s="73"/>
      <c r="H36" s="73"/>
      <c r="I36" s="67"/>
    </row>
    <row r="37" spans="1:13" ht="27" customHeight="1" x14ac:dyDescent="0.2">
      <c r="B37" s="106">
        <v>12</v>
      </c>
      <c r="C37" s="107"/>
      <c r="D37" s="108"/>
      <c r="E37" s="44"/>
      <c r="F37" s="135"/>
      <c r="G37" s="73"/>
      <c r="H37" s="73"/>
      <c r="I37" s="67"/>
    </row>
    <row r="38" spans="1:13" ht="27" customHeight="1" x14ac:dyDescent="0.2">
      <c r="B38" s="106"/>
      <c r="C38" s="107"/>
      <c r="D38" s="108"/>
      <c r="E38" s="44"/>
      <c r="F38" s="136"/>
      <c r="G38" s="73"/>
      <c r="H38" s="73"/>
      <c r="I38" s="67"/>
    </row>
    <row r="39" spans="1:13" ht="27" customHeight="1" x14ac:dyDescent="0.2">
      <c r="B39" s="106">
        <v>13</v>
      </c>
      <c r="C39" s="107"/>
      <c r="D39" s="108"/>
      <c r="E39" s="44"/>
      <c r="F39" s="135"/>
      <c r="G39" s="73"/>
      <c r="H39" s="73"/>
      <c r="I39" s="67"/>
    </row>
    <row r="40" spans="1:13" ht="27" customHeight="1" x14ac:dyDescent="0.2">
      <c r="B40" s="106"/>
      <c r="C40" s="107"/>
      <c r="D40" s="108"/>
      <c r="E40" s="44"/>
      <c r="F40" s="136"/>
      <c r="G40" s="73"/>
      <c r="H40" s="73"/>
      <c r="I40" s="67"/>
    </row>
    <row r="41" spans="1:13" ht="27" customHeight="1" x14ac:dyDescent="0.2">
      <c r="B41" s="106">
        <v>14</v>
      </c>
      <c r="C41" s="107"/>
      <c r="D41" s="108"/>
      <c r="E41" s="44"/>
      <c r="F41" s="135"/>
      <c r="G41" s="73"/>
      <c r="H41" s="73"/>
      <c r="I41" s="67"/>
    </row>
    <row r="42" spans="1:13" ht="27" customHeight="1" x14ac:dyDescent="0.2">
      <c r="B42" s="106"/>
      <c r="C42" s="107"/>
      <c r="D42" s="108"/>
      <c r="E42" s="44"/>
      <c r="F42" s="136"/>
      <c r="G42" s="73"/>
      <c r="H42" s="73"/>
      <c r="I42" s="67"/>
    </row>
    <row r="43" spans="1:13" ht="27" customHeight="1" x14ac:dyDescent="0.2">
      <c r="B43" s="106">
        <v>15</v>
      </c>
      <c r="C43" s="107"/>
      <c r="D43" s="108"/>
      <c r="E43" s="44"/>
      <c r="F43" s="135"/>
      <c r="G43" s="73"/>
      <c r="H43" s="73"/>
      <c r="I43" s="67"/>
    </row>
    <row r="44" spans="1:13" ht="27" customHeight="1" x14ac:dyDescent="0.2">
      <c r="B44" s="106"/>
      <c r="C44" s="107"/>
      <c r="D44" s="108"/>
      <c r="E44" s="44"/>
      <c r="F44" s="136"/>
      <c r="G44" s="73"/>
      <c r="H44" s="73"/>
      <c r="I44" s="67"/>
    </row>
    <row r="45" spans="1:13" ht="27" customHeight="1" x14ac:dyDescent="0.2">
      <c r="B45" s="106">
        <v>16</v>
      </c>
      <c r="C45" s="107"/>
      <c r="D45" s="108"/>
      <c r="E45" s="44"/>
      <c r="F45" s="135"/>
      <c r="G45" s="73"/>
      <c r="H45" s="73"/>
      <c r="I45" s="67"/>
    </row>
    <row r="46" spans="1:13" ht="27" customHeight="1" x14ac:dyDescent="0.2">
      <c r="B46" s="106"/>
      <c r="C46" s="107"/>
      <c r="D46" s="108"/>
      <c r="E46" s="44"/>
      <c r="F46" s="136"/>
      <c r="G46" s="73"/>
      <c r="H46" s="73"/>
      <c r="I46" s="67"/>
    </row>
    <row r="47" spans="1:13" ht="27" customHeight="1" x14ac:dyDescent="0.2">
      <c r="B47" s="106">
        <v>17</v>
      </c>
      <c r="C47" s="107"/>
      <c r="D47" s="108"/>
      <c r="E47" s="44"/>
      <c r="F47" s="135"/>
      <c r="G47" s="73"/>
      <c r="H47" s="73"/>
      <c r="I47" s="67"/>
    </row>
    <row r="48" spans="1:13" ht="27" customHeight="1" x14ac:dyDescent="0.2">
      <c r="B48" s="106"/>
      <c r="C48" s="107"/>
      <c r="D48" s="108"/>
      <c r="E48" s="44"/>
      <c r="F48" s="136"/>
      <c r="G48" s="73"/>
      <c r="H48" s="73"/>
      <c r="I48" s="67"/>
    </row>
    <row r="49" spans="1:9" ht="27" customHeight="1" x14ac:dyDescent="0.2">
      <c r="B49" s="106">
        <v>18</v>
      </c>
      <c r="C49" s="107"/>
      <c r="D49" s="108"/>
      <c r="E49" s="44"/>
      <c r="F49" s="135"/>
      <c r="G49" s="73"/>
      <c r="H49" s="73"/>
      <c r="I49" s="67"/>
    </row>
    <row r="50" spans="1:9" ht="27" customHeight="1" x14ac:dyDescent="0.2">
      <c r="B50" s="106"/>
      <c r="C50" s="107"/>
      <c r="D50" s="108"/>
      <c r="E50" s="44"/>
      <c r="F50" s="136"/>
      <c r="G50" s="73"/>
      <c r="H50" s="73"/>
      <c r="I50" s="67"/>
    </row>
    <row r="51" spans="1:9" ht="27" customHeight="1" x14ac:dyDescent="0.2">
      <c r="B51" s="106">
        <v>19</v>
      </c>
      <c r="C51" s="107"/>
      <c r="D51" s="108"/>
      <c r="E51" s="44"/>
      <c r="F51" s="135"/>
      <c r="G51" s="73"/>
      <c r="H51" s="73"/>
      <c r="I51" s="67"/>
    </row>
    <row r="52" spans="1:9" ht="27" customHeight="1" x14ac:dyDescent="0.2">
      <c r="B52" s="106"/>
      <c r="C52" s="107"/>
      <c r="D52" s="108"/>
      <c r="E52" s="44"/>
      <c r="F52" s="136"/>
      <c r="G52" s="73"/>
      <c r="H52" s="73"/>
      <c r="I52" s="67"/>
    </row>
    <row r="53" spans="1:9" ht="27" customHeight="1" x14ac:dyDescent="0.2">
      <c r="B53" s="106">
        <v>20</v>
      </c>
      <c r="C53" s="107"/>
      <c r="D53" s="108"/>
      <c r="E53" s="44"/>
      <c r="F53" s="108"/>
      <c r="G53" s="73"/>
      <c r="H53" s="73"/>
      <c r="I53" s="67"/>
    </row>
    <row r="54" spans="1:9" ht="27" customHeight="1" thickBot="1" x14ac:dyDescent="0.25">
      <c r="B54" s="110"/>
      <c r="C54" s="111"/>
      <c r="D54" s="109"/>
      <c r="E54" s="46"/>
      <c r="F54" s="109"/>
      <c r="G54" s="74"/>
      <c r="H54" s="74"/>
      <c r="I54" s="68"/>
    </row>
    <row r="55" spans="1:9" ht="27" customHeight="1" x14ac:dyDescent="0.2">
      <c r="A55" s="8">
        <f>COUNTA(E55,E57,E59,E61,E63,E65,E67,E69,E71,E73)</f>
        <v>0</v>
      </c>
      <c r="B55" s="106">
        <v>21</v>
      </c>
      <c r="C55" s="107"/>
      <c r="D55" s="108"/>
      <c r="E55" s="44"/>
      <c r="F55" s="135"/>
      <c r="G55" s="73"/>
      <c r="H55" s="73"/>
      <c r="I55" s="67"/>
    </row>
    <row r="56" spans="1:9" ht="27" customHeight="1" x14ac:dyDescent="0.2">
      <c r="A56" s="47">
        <f>COUNTA(G55:I55,G57:I57,G59:I59,G61:I61,G63:I63,G65:I65,G67:I67,G69:I69,G71:I71,G73:I73)</f>
        <v>0</v>
      </c>
      <c r="B56" s="106"/>
      <c r="C56" s="107"/>
      <c r="D56" s="108"/>
      <c r="E56" s="44"/>
      <c r="F56" s="136"/>
      <c r="G56" s="73"/>
      <c r="H56" s="73"/>
      <c r="I56" s="67"/>
    </row>
    <row r="57" spans="1:9" ht="27" customHeight="1" x14ac:dyDescent="0.2">
      <c r="B57" s="106">
        <v>22</v>
      </c>
      <c r="C57" s="107"/>
      <c r="D57" s="108"/>
      <c r="E57" s="44"/>
      <c r="F57" s="135"/>
      <c r="G57" s="73"/>
      <c r="H57" s="73"/>
      <c r="I57" s="67"/>
    </row>
    <row r="58" spans="1:9" ht="27" customHeight="1" x14ac:dyDescent="0.2">
      <c r="B58" s="106"/>
      <c r="C58" s="107"/>
      <c r="D58" s="108"/>
      <c r="E58" s="44"/>
      <c r="F58" s="136"/>
      <c r="G58" s="73"/>
      <c r="H58" s="73"/>
      <c r="I58" s="67"/>
    </row>
    <row r="59" spans="1:9" ht="27" customHeight="1" x14ac:dyDescent="0.2">
      <c r="B59" s="106">
        <v>23</v>
      </c>
      <c r="C59" s="107"/>
      <c r="D59" s="108"/>
      <c r="E59" s="44"/>
      <c r="F59" s="135"/>
      <c r="G59" s="73"/>
      <c r="H59" s="73"/>
      <c r="I59" s="67"/>
    </row>
    <row r="60" spans="1:9" ht="27" customHeight="1" x14ac:dyDescent="0.2">
      <c r="B60" s="106"/>
      <c r="C60" s="107"/>
      <c r="D60" s="108"/>
      <c r="E60" s="44"/>
      <c r="F60" s="136"/>
      <c r="G60" s="73"/>
      <c r="H60" s="73"/>
      <c r="I60" s="67"/>
    </row>
    <row r="61" spans="1:9" ht="27" customHeight="1" x14ac:dyDescent="0.2">
      <c r="B61" s="106">
        <v>24</v>
      </c>
      <c r="C61" s="107"/>
      <c r="D61" s="108"/>
      <c r="E61" s="44"/>
      <c r="F61" s="135"/>
      <c r="G61" s="73"/>
      <c r="H61" s="73"/>
      <c r="I61" s="67"/>
    </row>
    <row r="62" spans="1:9" ht="27" customHeight="1" x14ac:dyDescent="0.2">
      <c r="B62" s="106"/>
      <c r="C62" s="107"/>
      <c r="D62" s="108"/>
      <c r="E62" s="44"/>
      <c r="F62" s="136"/>
      <c r="G62" s="73"/>
      <c r="H62" s="73"/>
      <c r="I62" s="67"/>
    </row>
    <row r="63" spans="1:9" ht="27" customHeight="1" x14ac:dyDescent="0.2">
      <c r="B63" s="106">
        <v>25</v>
      </c>
      <c r="C63" s="107"/>
      <c r="D63" s="108"/>
      <c r="E63" s="44"/>
      <c r="F63" s="135"/>
      <c r="G63" s="73"/>
      <c r="H63" s="73"/>
      <c r="I63" s="67"/>
    </row>
    <row r="64" spans="1:9" ht="27" customHeight="1" x14ac:dyDescent="0.2">
      <c r="B64" s="106"/>
      <c r="C64" s="107"/>
      <c r="D64" s="108"/>
      <c r="E64" s="44"/>
      <c r="F64" s="136"/>
      <c r="G64" s="73"/>
      <c r="H64" s="73"/>
      <c r="I64" s="67"/>
    </row>
    <row r="65" spans="1:9" ht="27" customHeight="1" x14ac:dyDescent="0.2">
      <c r="B65" s="106">
        <v>26</v>
      </c>
      <c r="C65" s="107"/>
      <c r="D65" s="108"/>
      <c r="E65" s="44"/>
      <c r="F65" s="135"/>
      <c r="G65" s="73"/>
      <c r="H65" s="73"/>
      <c r="I65" s="67"/>
    </row>
    <row r="66" spans="1:9" ht="27" customHeight="1" x14ac:dyDescent="0.2">
      <c r="B66" s="106"/>
      <c r="C66" s="107"/>
      <c r="D66" s="108"/>
      <c r="E66" s="44"/>
      <c r="F66" s="136"/>
      <c r="G66" s="73"/>
      <c r="H66" s="73"/>
      <c r="I66" s="67"/>
    </row>
    <row r="67" spans="1:9" ht="27" customHeight="1" x14ac:dyDescent="0.2">
      <c r="B67" s="106">
        <v>27</v>
      </c>
      <c r="C67" s="107"/>
      <c r="D67" s="108"/>
      <c r="E67" s="44"/>
      <c r="F67" s="135"/>
      <c r="G67" s="73"/>
      <c r="H67" s="73"/>
      <c r="I67" s="67"/>
    </row>
    <row r="68" spans="1:9" ht="27" customHeight="1" x14ac:dyDescent="0.2">
      <c r="B68" s="106"/>
      <c r="C68" s="107"/>
      <c r="D68" s="108"/>
      <c r="E68" s="44"/>
      <c r="F68" s="136"/>
      <c r="G68" s="73"/>
      <c r="H68" s="73"/>
      <c r="I68" s="67"/>
    </row>
    <row r="69" spans="1:9" ht="27" customHeight="1" x14ac:dyDescent="0.2">
      <c r="B69" s="106">
        <v>28</v>
      </c>
      <c r="C69" s="107"/>
      <c r="D69" s="108"/>
      <c r="E69" s="44"/>
      <c r="F69" s="135"/>
      <c r="G69" s="73"/>
      <c r="H69" s="73"/>
      <c r="I69" s="67"/>
    </row>
    <row r="70" spans="1:9" ht="27" customHeight="1" x14ac:dyDescent="0.2">
      <c r="B70" s="106"/>
      <c r="C70" s="107"/>
      <c r="D70" s="108"/>
      <c r="E70" s="44"/>
      <c r="F70" s="136"/>
      <c r="G70" s="73"/>
      <c r="H70" s="73"/>
      <c r="I70" s="67"/>
    </row>
    <row r="71" spans="1:9" ht="27" customHeight="1" x14ac:dyDescent="0.2">
      <c r="B71" s="106">
        <v>29</v>
      </c>
      <c r="C71" s="107"/>
      <c r="D71" s="108"/>
      <c r="E71" s="44"/>
      <c r="F71" s="135"/>
      <c r="G71" s="73"/>
      <c r="H71" s="73"/>
      <c r="I71" s="67"/>
    </row>
    <row r="72" spans="1:9" ht="27" customHeight="1" x14ac:dyDescent="0.2">
      <c r="B72" s="106"/>
      <c r="C72" s="107"/>
      <c r="D72" s="108"/>
      <c r="E72" s="44"/>
      <c r="F72" s="136"/>
      <c r="G72" s="73"/>
      <c r="H72" s="73"/>
      <c r="I72" s="67"/>
    </row>
    <row r="73" spans="1:9" ht="27" customHeight="1" x14ac:dyDescent="0.2">
      <c r="B73" s="106">
        <v>30</v>
      </c>
      <c r="C73" s="107"/>
      <c r="D73" s="108"/>
      <c r="E73" s="44"/>
      <c r="F73" s="108"/>
      <c r="G73" s="73"/>
      <c r="H73" s="73"/>
      <c r="I73" s="67"/>
    </row>
    <row r="74" spans="1:9" ht="27" customHeight="1" thickBot="1" x14ac:dyDescent="0.25">
      <c r="B74" s="110"/>
      <c r="C74" s="111"/>
      <c r="D74" s="109"/>
      <c r="E74" s="46"/>
      <c r="F74" s="109"/>
      <c r="G74" s="74"/>
      <c r="H74" s="74"/>
      <c r="I74" s="68"/>
    </row>
    <row r="75" spans="1:9" ht="27" customHeight="1" x14ac:dyDescent="0.2">
      <c r="A75" s="8">
        <f>COUNTA(E75,E77,E79,E81,E83,E85,E87,E89,E91,E93)</f>
        <v>0</v>
      </c>
      <c r="B75" s="106">
        <v>31</v>
      </c>
      <c r="C75" s="107"/>
      <c r="D75" s="108"/>
      <c r="E75" s="44"/>
      <c r="F75" s="135"/>
      <c r="G75" s="73"/>
      <c r="H75" s="73"/>
      <c r="I75" s="67"/>
    </row>
    <row r="76" spans="1:9" ht="27" customHeight="1" x14ac:dyDescent="0.2">
      <c r="A76" s="47">
        <f>COUNTA(G75:I75,G77:I77,G79:I79,G81:I81,G83:I83,G85:I85,G87:I87,G89:I89,G91:I91,G93:I93)</f>
        <v>0</v>
      </c>
      <c r="B76" s="106"/>
      <c r="C76" s="107"/>
      <c r="D76" s="108"/>
      <c r="E76" s="44"/>
      <c r="F76" s="136"/>
      <c r="G76" s="73"/>
      <c r="H76" s="73"/>
      <c r="I76" s="67"/>
    </row>
    <row r="77" spans="1:9" ht="27" customHeight="1" x14ac:dyDescent="0.2">
      <c r="B77" s="106">
        <v>32</v>
      </c>
      <c r="C77" s="107"/>
      <c r="D77" s="108"/>
      <c r="E77" s="44"/>
      <c r="F77" s="135"/>
      <c r="G77" s="73"/>
      <c r="H77" s="73"/>
      <c r="I77" s="67"/>
    </row>
    <row r="78" spans="1:9" ht="27" customHeight="1" x14ac:dyDescent="0.2">
      <c r="B78" s="106"/>
      <c r="C78" s="107"/>
      <c r="D78" s="108"/>
      <c r="E78" s="44"/>
      <c r="F78" s="136"/>
      <c r="G78" s="73"/>
      <c r="H78" s="73"/>
      <c r="I78" s="67"/>
    </row>
    <row r="79" spans="1:9" ht="27" customHeight="1" x14ac:dyDescent="0.2">
      <c r="B79" s="106">
        <v>33</v>
      </c>
      <c r="C79" s="107"/>
      <c r="D79" s="108"/>
      <c r="E79" s="44"/>
      <c r="F79" s="135"/>
      <c r="G79" s="73"/>
      <c r="H79" s="73"/>
      <c r="I79" s="67"/>
    </row>
    <row r="80" spans="1:9" ht="27" customHeight="1" x14ac:dyDescent="0.2">
      <c r="B80" s="106"/>
      <c r="C80" s="107"/>
      <c r="D80" s="108"/>
      <c r="E80" s="44"/>
      <c r="F80" s="136"/>
      <c r="G80" s="73"/>
      <c r="H80" s="73"/>
      <c r="I80" s="67"/>
    </row>
    <row r="81" spans="1:9" ht="27" customHeight="1" x14ac:dyDescent="0.2">
      <c r="B81" s="106">
        <v>34</v>
      </c>
      <c r="C81" s="107"/>
      <c r="D81" s="108"/>
      <c r="E81" s="44"/>
      <c r="F81" s="135"/>
      <c r="G81" s="73"/>
      <c r="H81" s="73"/>
      <c r="I81" s="67"/>
    </row>
    <row r="82" spans="1:9" ht="27" customHeight="1" x14ac:dyDescent="0.2">
      <c r="B82" s="106"/>
      <c r="C82" s="107"/>
      <c r="D82" s="108"/>
      <c r="E82" s="44"/>
      <c r="F82" s="136"/>
      <c r="G82" s="73"/>
      <c r="H82" s="73"/>
      <c r="I82" s="67"/>
    </row>
    <row r="83" spans="1:9" ht="27" customHeight="1" x14ac:dyDescent="0.2">
      <c r="B83" s="106">
        <v>35</v>
      </c>
      <c r="C83" s="107"/>
      <c r="D83" s="108"/>
      <c r="E83" s="44"/>
      <c r="F83" s="135"/>
      <c r="G83" s="73"/>
      <c r="H83" s="73"/>
      <c r="I83" s="67"/>
    </row>
    <row r="84" spans="1:9" ht="27" customHeight="1" x14ac:dyDescent="0.2">
      <c r="B84" s="106"/>
      <c r="C84" s="107"/>
      <c r="D84" s="108"/>
      <c r="E84" s="44"/>
      <c r="F84" s="136"/>
      <c r="G84" s="73"/>
      <c r="H84" s="73"/>
      <c r="I84" s="67"/>
    </row>
    <row r="85" spans="1:9" ht="27" customHeight="1" x14ac:dyDescent="0.2">
      <c r="B85" s="106">
        <v>36</v>
      </c>
      <c r="C85" s="107"/>
      <c r="D85" s="108"/>
      <c r="E85" s="44"/>
      <c r="F85" s="135"/>
      <c r="G85" s="73"/>
      <c r="H85" s="73"/>
      <c r="I85" s="67"/>
    </row>
    <row r="86" spans="1:9" ht="27" customHeight="1" x14ac:dyDescent="0.2">
      <c r="B86" s="106"/>
      <c r="C86" s="107"/>
      <c r="D86" s="108"/>
      <c r="E86" s="44"/>
      <c r="F86" s="136"/>
      <c r="G86" s="73"/>
      <c r="H86" s="73"/>
      <c r="I86" s="67"/>
    </row>
    <row r="87" spans="1:9" ht="27" customHeight="1" x14ac:dyDescent="0.2">
      <c r="B87" s="106">
        <v>37</v>
      </c>
      <c r="C87" s="107"/>
      <c r="D87" s="108"/>
      <c r="E87" s="44"/>
      <c r="F87" s="135"/>
      <c r="G87" s="73"/>
      <c r="H87" s="73"/>
      <c r="I87" s="67"/>
    </row>
    <row r="88" spans="1:9" ht="27" customHeight="1" x14ac:dyDescent="0.2">
      <c r="B88" s="106"/>
      <c r="C88" s="107"/>
      <c r="D88" s="108"/>
      <c r="E88" s="44"/>
      <c r="F88" s="136"/>
      <c r="G88" s="73"/>
      <c r="H88" s="73"/>
      <c r="I88" s="67"/>
    </row>
    <row r="89" spans="1:9" ht="27" customHeight="1" x14ac:dyDescent="0.2">
      <c r="B89" s="106">
        <v>38</v>
      </c>
      <c r="C89" s="107"/>
      <c r="D89" s="108"/>
      <c r="E89" s="44"/>
      <c r="F89" s="135"/>
      <c r="G89" s="73"/>
      <c r="H89" s="73"/>
      <c r="I89" s="67"/>
    </row>
    <row r="90" spans="1:9" ht="27" customHeight="1" x14ac:dyDescent="0.2">
      <c r="B90" s="106"/>
      <c r="C90" s="107"/>
      <c r="D90" s="108"/>
      <c r="E90" s="44"/>
      <c r="F90" s="136"/>
      <c r="G90" s="73"/>
      <c r="H90" s="73"/>
      <c r="I90" s="67"/>
    </row>
    <row r="91" spans="1:9" ht="27" customHeight="1" x14ac:dyDescent="0.2">
      <c r="B91" s="106">
        <v>39</v>
      </c>
      <c r="C91" s="107"/>
      <c r="D91" s="108"/>
      <c r="E91" s="44"/>
      <c r="F91" s="135"/>
      <c r="G91" s="73"/>
      <c r="H91" s="73"/>
      <c r="I91" s="67"/>
    </row>
    <row r="92" spans="1:9" ht="27" customHeight="1" x14ac:dyDescent="0.2">
      <c r="B92" s="106"/>
      <c r="C92" s="107"/>
      <c r="D92" s="108"/>
      <c r="E92" s="44"/>
      <c r="F92" s="136"/>
      <c r="G92" s="73"/>
      <c r="H92" s="73"/>
      <c r="I92" s="67"/>
    </row>
    <row r="93" spans="1:9" ht="27" customHeight="1" x14ac:dyDescent="0.2">
      <c r="B93" s="106">
        <v>40</v>
      </c>
      <c r="C93" s="107"/>
      <c r="D93" s="108"/>
      <c r="E93" s="44"/>
      <c r="F93" s="108"/>
      <c r="G93" s="73"/>
      <c r="H93" s="73"/>
      <c r="I93" s="67"/>
    </row>
    <row r="94" spans="1:9" ht="27" customHeight="1" thickBot="1" x14ac:dyDescent="0.25">
      <c r="B94" s="110"/>
      <c r="C94" s="111"/>
      <c r="D94" s="109"/>
      <c r="E94" s="46"/>
      <c r="F94" s="109"/>
      <c r="G94" s="74"/>
      <c r="H94" s="74"/>
      <c r="I94" s="68"/>
    </row>
    <row r="95" spans="1:9" ht="27" customHeight="1" x14ac:dyDescent="0.2">
      <c r="A95" s="8">
        <f>COUNTA(E95,E97,E99,E101,E103,E105,E107,E109,E111,E113)</f>
        <v>0</v>
      </c>
      <c r="B95" s="106">
        <v>41</v>
      </c>
      <c r="C95" s="107"/>
      <c r="D95" s="108"/>
      <c r="E95" s="44"/>
      <c r="F95" s="135"/>
      <c r="G95" s="73"/>
      <c r="H95" s="73"/>
      <c r="I95" s="67"/>
    </row>
    <row r="96" spans="1:9" ht="27" customHeight="1" x14ac:dyDescent="0.2">
      <c r="A96" s="47">
        <f>COUNTA(G95:I95,G97:I97,G99:I99,G101:I101,G103:I103,G105:I105,G107:I107,G109:I109,G111:I111,G113:I113)</f>
        <v>0</v>
      </c>
      <c r="B96" s="106"/>
      <c r="C96" s="107"/>
      <c r="D96" s="108"/>
      <c r="E96" s="44"/>
      <c r="F96" s="136"/>
      <c r="G96" s="73"/>
      <c r="H96" s="73"/>
      <c r="I96" s="67"/>
    </row>
    <row r="97" spans="2:9" ht="27" customHeight="1" x14ac:dyDescent="0.2">
      <c r="B97" s="106">
        <v>42</v>
      </c>
      <c r="C97" s="107"/>
      <c r="D97" s="108"/>
      <c r="E97" s="44"/>
      <c r="F97" s="135"/>
      <c r="G97" s="73"/>
      <c r="H97" s="73"/>
      <c r="I97" s="67"/>
    </row>
    <row r="98" spans="2:9" ht="27" customHeight="1" x14ac:dyDescent="0.2">
      <c r="B98" s="106"/>
      <c r="C98" s="107"/>
      <c r="D98" s="108"/>
      <c r="E98" s="44"/>
      <c r="F98" s="136"/>
      <c r="G98" s="73"/>
      <c r="H98" s="73"/>
      <c r="I98" s="67"/>
    </row>
    <row r="99" spans="2:9" ht="27" customHeight="1" x14ac:dyDescent="0.2">
      <c r="B99" s="106">
        <v>43</v>
      </c>
      <c r="C99" s="107"/>
      <c r="D99" s="108"/>
      <c r="E99" s="44"/>
      <c r="F99" s="135"/>
      <c r="G99" s="73"/>
      <c r="H99" s="73"/>
      <c r="I99" s="67"/>
    </row>
    <row r="100" spans="2:9" ht="27" customHeight="1" x14ac:dyDescent="0.2">
      <c r="B100" s="106"/>
      <c r="C100" s="107"/>
      <c r="D100" s="108"/>
      <c r="E100" s="44"/>
      <c r="F100" s="136"/>
      <c r="G100" s="73"/>
      <c r="H100" s="73"/>
      <c r="I100" s="67"/>
    </row>
    <row r="101" spans="2:9" ht="27" customHeight="1" x14ac:dyDescent="0.2">
      <c r="B101" s="106">
        <v>44</v>
      </c>
      <c r="C101" s="107"/>
      <c r="D101" s="108"/>
      <c r="E101" s="44"/>
      <c r="F101" s="135"/>
      <c r="G101" s="73"/>
      <c r="H101" s="73"/>
      <c r="I101" s="67"/>
    </row>
    <row r="102" spans="2:9" ht="27" customHeight="1" x14ac:dyDescent="0.2">
      <c r="B102" s="106"/>
      <c r="C102" s="107"/>
      <c r="D102" s="108"/>
      <c r="E102" s="44"/>
      <c r="F102" s="136"/>
      <c r="G102" s="73"/>
      <c r="H102" s="73"/>
      <c r="I102" s="67"/>
    </row>
    <row r="103" spans="2:9" ht="27" customHeight="1" x14ac:dyDescent="0.2">
      <c r="B103" s="106">
        <v>45</v>
      </c>
      <c r="C103" s="107"/>
      <c r="D103" s="108"/>
      <c r="E103" s="44"/>
      <c r="F103" s="135"/>
      <c r="G103" s="73"/>
      <c r="H103" s="73"/>
      <c r="I103" s="67"/>
    </row>
    <row r="104" spans="2:9" ht="27" customHeight="1" x14ac:dyDescent="0.2">
      <c r="B104" s="106"/>
      <c r="C104" s="107"/>
      <c r="D104" s="108"/>
      <c r="E104" s="44"/>
      <c r="F104" s="136"/>
      <c r="G104" s="73"/>
      <c r="H104" s="73"/>
      <c r="I104" s="67"/>
    </row>
    <row r="105" spans="2:9" ht="27" customHeight="1" x14ac:dyDescent="0.2">
      <c r="B105" s="106">
        <v>46</v>
      </c>
      <c r="C105" s="107"/>
      <c r="D105" s="108"/>
      <c r="E105" s="44"/>
      <c r="F105" s="135"/>
      <c r="G105" s="73"/>
      <c r="H105" s="73"/>
      <c r="I105" s="67"/>
    </row>
    <row r="106" spans="2:9" ht="27" customHeight="1" x14ac:dyDescent="0.2">
      <c r="B106" s="106"/>
      <c r="C106" s="107"/>
      <c r="D106" s="108"/>
      <c r="E106" s="44"/>
      <c r="F106" s="136"/>
      <c r="G106" s="73"/>
      <c r="H106" s="73"/>
      <c r="I106" s="67"/>
    </row>
    <row r="107" spans="2:9" ht="27" customHeight="1" x14ac:dyDescent="0.2">
      <c r="B107" s="106">
        <v>47</v>
      </c>
      <c r="C107" s="107"/>
      <c r="D107" s="108"/>
      <c r="E107" s="44"/>
      <c r="F107" s="135"/>
      <c r="G107" s="73"/>
      <c r="H107" s="73"/>
      <c r="I107" s="67"/>
    </row>
    <row r="108" spans="2:9" ht="27" customHeight="1" x14ac:dyDescent="0.2">
      <c r="B108" s="106"/>
      <c r="C108" s="107"/>
      <c r="D108" s="108"/>
      <c r="E108" s="44"/>
      <c r="F108" s="136"/>
      <c r="G108" s="73"/>
      <c r="H108" s="73"/>
      <c r="I108" s="67"/>
    </row>
    <row r="109" spans="2:9" ht="27" customHeight="1" x14ac:dyDescent="0.2">
      <c r="B109" s="106">
        <v>48</v>
      </c>
      <c r="C109" s="107"/>
      <c r="D109" s="108"/>
      <c r="E109" s="44"/>
      <c r="F109" s="135"/>
      <c r="G109" s="73"/>
      <c r="H109" s="73"/>
      <c r="I109" s="67"/>
    </row>
    <row r="110" spans="2:9" ht="27" customHeight="1" x14ac:dyDescent="0.2">
      <c r="B110" s="106"/>
      <c r="C110" s="107"/>
      <c r="D110" s="108"/>
      <c r="E110" s="44"/>
      <c r="F110" s="136"/>
      <c r="G110" s="73"/>
      <c r="H110" s="73"/>
      <c r="I110" s="67"/>
    </row>
    <row r="111" spans="2:9" ht="27" customHeight="1" x14ac:dyDescent="0.2">
      <c r="B111" s="106">
        <v>49</v>
      </c>
      <c r="C111" s="107"/>
      <c r="D111" s="108"/>
      <c r="E111" s="44"/>
      <c r="F111" s="135"/>
      <c r="G111" s="73"/>
      <c r="H111" s="73"/>
      <c r="I111" s="67"/>
    </row>
    <row r="112" spans="2:9" ht="27" customHeight="1" x14ac:dyDescent="0.2">
      <c r="B112" s="106"/>
      <c r="C112" s="107"/>
      <c r="D112" s="108"/>
      <c r="E112" s="44"/>
      <c r="F112" s="136"/>
      <c r="G112" s="73"/>
      <c r="H112" s="73"/>
      <c r="I112" s="67"/>
    </row>
    <row r="113" spans="2:9" ht="27" customHeight="1" x14ac:dyDescent="0.2">
      <c r="B113" s="106">
        <v>50</v>
      </c>
      <c r="C113" s="107"/>
      <c r="D113" s="108"/>
      <c r="E113" s="44"/>
      <c r="F113" s="108"/>
      <c r="G113" s="73"/>
      <c r="H113" s="73"/>
      <c r="I113" s="67"/>
    </row>
    <row r="114" spans="2:9" ht="27" customHeight="1" thickBot="1" x14ac:dyDescent="0.25">
      <c r="B114" s="110"/>
      <c r="C114" s="111"/>
      <c r="D114" s="109"/>
      <c r="E114" s="46"/>
      <c r="F114" s="109"/>
      <c r="G114" s="74"/>
      <c r="H114" s="74"/>
      <c r="I114" s="68"/>
    </row>
    <row r="115" spans="2:9" ht="20.25" customHeight="1" x14ac:dyDescent="0.2"/>
    <row r="116" spans="2:9" ht="20.25" customHeight="1" x14ac:dyDescent="0.2"/>
    <row r="117" spans="2:9" ht="20.25" customHeight="1" x14ac:dyDescent="0.2"/>
  </sheetData>
  <sheetProtection algorithmName="SHA-512" hashValue="TWG5HAvWFKJ+uqAUojhuhNREJ4aFy/hBm3nMXCke7IObDFllTc82P839hBgo1WsljDdKYTA46xMcwf4YZlfX9Q==" saltValue="4GfhOA97i/NnULpCFU9cag==" spinCount="100000" sheet="1" objects="1" scenarios="1"/>
  <mergeCells count="226">
    <mergeCell ref="F113:F114"/>
    <mergeCell ref="F101:F102"/>
    <mergeCell ref="F103:F104"/>
    <mergeCell ref="F105:F106"/>
    <mergeCell ref="F107:F108"/>
    <mergeCell ref="F61:F62"/>
    <mergeCell ref="F99:F100"/>
    <mergeCell ref="F77:F78"/>
    <mergeCell ref="F79:F80"/>
    <mergeCell ref="F109:F110"/>
    <mergeCell ref="F111:F112"/>
    <mergeCell ref="F89:F90"/>
    <mergeCell ref="F91:F92"/>
    <mergeCell ref="F75:F76"/>
    <mergeCell ref="F93:F94"/>
    <mergeCell ref="F95:F96"/>
    <mergeCell ref="F97:F98"/>
    <mergeCell ref="F81:F82"/>
    <mergeCell ref="F83:F84"/>
    <mergeCell ref="F85:F86"/>
    <mergeCell ref="F87:F88"/>
    <mergeCell ref="F71:F72"/>
    <mergeCell ref="F73:F74"/>
    <mergeCell ref="F69:F70"/>
    <mergeCell ref="F63:F64"/>
    <mergeCell ref="F65:F66"/>
    <mergeCell ref="F67:F68"/>
    <mergeCell ref="F53:F54"/>
    <mergeCell ref="F55:F56"/>
    <mergeCell ref="F57:F58"/>
    <mergeCell ref="F59:F60"/>
    <mergeCell ref="F35:F36"/>
    <mergeCell ref="F37:F38"/>
    <mergeCell ref="F39:F40"/>
    <mergeCell ref="F41:F42"/>
    <mergeCell ref="F43:F44"/>
    <mergeCell ref="F45:F46"/>
    <mergeCell ref="F47:F48"/>
    <mergeCell ref="F49:F50"/>
    <mergeCell ref="F51:F52"/>
    <mergeCell ref="F25:F26"/>
    <mergeCell ref="F27:F28"/>
    <mergeCell ref="F17:F18"/>
    <mergeCell ref="F19:F20"/>
    <mergeCell ref="F21:F22"/>
    <mergeCell ref="F23:F24"/>
    <mergeCell ref="F33:F34"/>
    <mergeCell ref="F29:F30"/>
    <mergeCell ref="F31:F32"/>
    <mergeCell ref="D5:E5"/>
    <mergeCell ref="B4:C4"/>
    <mergeCell ref="D4:E4"/>
    <mergeCell ref="F15:F16"/>
    <mergeCell ref="F11:F12"/>
    <mergeCell ref="F13:F14"/>
    <mergeCell ref="H3:I3"/>
    <mergeCell ref="B3:C3"/>
    <mergeCell ref="F4:G4"/>
    <mergeCell ref="H4:I4"/>
    <mergeCell ref="G11:I11"/>
    <mergeCell ref="G12:I12"/>
    <mergeCell ref="G5:I5"/>
    <mergeCell ref="D6:I6"/>
    <mergeCell ref="B19:B20"/>
    <mergeCell ref="C19:C20"/>
    <mergeCell ref="D19:D20"/>
    <mergeCell ref="B21:B22"/>
    <mergeCell ref="C21:C22"/>
    <mergeCell ref="D21:D22"/>
    <mergeCell ref="G1:I1"/>
    <mergeCell ref="B17:B18"/>
    <mergeCell ref="C17:C18"/>
    <mergeCell ref="D17:D18"/>
    <mergeCell ref="B8:C8"/>
    <mergeCell ref="B13:B14"/>
    <mergeCell ref="B15:B16"/>
    <mergeCell ref="C15:C16"/>
    <mergeCell ref="D15:D16"/>
    <mergeCell ref="B1:F1"/>
    <mergeCell ref="D3:E3"/>
    <mergeCell ref="F3:G3"/>
    <mergeCell ref="C13:C14"/>
    <mergeCell ref="D13:D14"/>
    <mergeCell ref="B11:B12"/>
    <mergeCell ref="C11:C12"/>
    <mergeCell ref="D11:D12"/>
    <mergeCell ref="B5:B6"/>
    <mergeCell ref="B29:B30"/>
    <mergeCell ref="C29:C30"/>
    <mergeCell ref="D29:D30"/>
    <mergeCell ref="B35:B36"/>
    <mergeCell ref="C35:C36"/>
    <mergeCell ref="D35:D36"/>
    <mergeCell ref="B23:B24"/>
    <mergeCell ref="C23:C24"/>
    <mergeCell ref="D23:D24"/>
    <mergeCell ref="C31:C32"/>
    <mergeCell ref="D31:D32"/>
    <mergeCell ref="B33:B34"/>
    <mergeCell ref="B27:B28"/>
    <mergeCell ref="C27:C28"/>
    <mergeCell ref="D27:D28"/>
    <mergeCell ref="C33:C34"/>
    <mergeCell ref="B25:B26"/>
    <mergeCell ref="C25:C26"/>
    <mergeCell ref="D25:D26"/>
    <mergeCell ref="B37:B38"/>
    <mergeCell ref="C37:C38"/>
    <mergeCell ref="D37:D38"/>
    <mergeCell ref="B39:B40"/>
    <mergeCell ref="B43:B44"/>
    <mergeCell ref="B31:B32"/>
    <mergeCell ref="C43:C44"/>
    <mergeCell ref="D43:D44"/>
    <mergeCell ref="C39:C40"/>
    <mergeCell ref="D39:D40"/>
    <mergeCell ref="D33:D34"/>
    <mergeCell ref="B41:B42"/>
    <mergeCell ref="C41:C42"/>
    <mergeCell ref="D41:D42"/>
    <mergeCell ref="B55:B56"/>
    <mergeCell ref="C55:C56"/>
    <mergeCell ref="D55:D56"/>
    <mergeCell ref="B57:B58"/>
    <mergeCell ref="C57:C58"/>
    <mergeCell ref="D57:D58"/>
    <mergeCell ref="B45:B46"/>
    <mergeCell ref="C45:C46"/>
    <mergeCell ref="D45:D46"/>
    <mergeCell ref="D47:D48"/>
    <mergeCell ref="B49:B50"/>
    <mergeCell ref="C49:C50"/>
    <mergeCell ref="C53:C54"/>
    <mergeCell ref="B51:B52"/>
    <mergeCell ref="C51:C52"/>
    <mergeCell ref="D51:D52"/>
    <mergeCell ref="B47:B48"/>
    <mergeCell ref="C47:C48"/>
    <mergeCell ref="D49:D50"/>
    <mergeCell ref="D53:D54"/>
    <mergeCell ref="B53:B54"/>
    <mergeCell ref="B65:B66"/>
    <mergeCell ref="C65:C66"/>
    <mergeCell ref="D65:D66"/>
    <mergeCell ref="B59:B60"/>
    <mergeCell ref="C59:C60"/>
    <mergeCell ref="D59:D60"/>
    <mergeCell ref="B61:B62"/>
    <mergeCell ref="C61:C62"/>
    <mergeCell ref="D61:D62"/>
    <mergeCell ref="B63:B64"/>
    <mergeCell ref="C63:C64"/>
    <mergeCell ref="D63:D64"/>
    <mergeCell ref="B81:B82"/>
    <mergeCell ref="C81:C82"/>
    <mergeCell ref="D81:D82"/>
    <mergeCell ref="B67:B68"/>
    <mergeCell ref="C67:C68"/>
    <mergeCell ref="D67:D68"/>
    <mergeCell ref="B69:B70"/>
    <mergeCell ref="C69:C70"/>
    <mergeCell ref="D69:D70"/>
    <mergeCell ref="B71:B72"/>
    <mergeCell ref="C71:C72"/>
    <mergeCell ref="D71:D72"/>
    <mergeCell ref="B73:B74"/>
    <mergeCell ref="C73:C74"/>
    <mergeCell ref="D73:D74"/>
    <mergeCell ref="B75:B76"/>
    <mergeCell ref="C75:C76"/>
    <mergeCell ref="D75:D76"/>
    <mergeCell ref="B77:B78"/>
    <mergeCell ref="C77:C78"/>
    <mergeCell ref="D77:D78"/>
    <mergeCell ref="B79:B80"/>
    <mergeCell ref="C79:C80"/>
    <mergeCell ref="D79:D80"/>
    <mergeCell ref="C87:C88"/>
    <mergeCell ref="D87:D88"/>
    <mergeCell ref="B89:B90"/>
    <mergeCell ref="C89:C90"/>
    <mergeCell ref="D89:D90"/>
    <mergeCell ref="B99:B100"/>
    <mergeCell ref="C99:C100"/>
    <mergeCell ref="D99:D100"/>
    <mergeCell ref="B87:B88"/>
    <mergeCell ref="B95:B96"/>
    <mergeCell ref="B105:B106"/>
    <mergeCell ref="C105:C106"/>
    <mergeCell ref="D105:D106"/>
    <mergeCell ref="B107:B108"/>
    <mergeCell ref="C107:C108"/>
    <mergeCell ref="D107:D108"/>
    <mergeCell ref="B113:B114"/>
    <mergeCell ref="C113:C114"/>
    <mergeCell ref="D113:D114"/>
    <mergeCell ref="B109:B110"/>
    <mergeCell ref="C109:C110"/>
    <mergeCell ref="D109:D110"/>
    <mergeCell ref="B111:B112"/>
    <mergeCell ref="C111:C112"/>
    <mergeCell ref="D111:D112"/>
    <mergeCell ref="M2:P10"/>
    <mergeCell ref="B101:B102"/>
    <mergeCell ref="C101:C102"/>
    <mergeCell ref="D101:D102"/>
    <mergeCell ref="B103:B104"/>
    <mergeCell ref="C103:C104"/>
    <mergeCell ref="D103:D104"/>
    <mergeCell ref="D93:D94"/>
    <mergeCell ref="C95:C96"/>
    <mergeCell ref="D95:D96"/>
    <mergeCell ref="B97:B98"/>
    <mergeCell ref="C97:C98"/>
    <mergeCell ref="D97:D98"/>
    <mergeCell ref="B91:B92"/>
    <mergeCell ref="C91:C92"/>
    <mergeCell ref="D91:D92"/>
    <mergeCell ref="B93:B94"/>
    <mergeCell ref="C93:C94"/>
    <mergeCell ref="B83:B84"/>
    <mergeCell ref="C83:C84"/>
    <mergeCell ref="D83:D84"/>
    <mergeCell ref="B85:B86"/>
    <mergeCell ref="C85:C86"/>
    <mergeCell ref="D85:D86"/>
  </mergeCells>
  <phoneticPr fontId="1"/>
  <conditionalFormatting sqref="C15:C114">
    <cfRule type="containsText" dxfId="10" priority="3" stopIfTrue="1" operator="containsText" text="女">
      <formula>NOT(ISERROR(SEARCH("女",C15)))</formula>
    </cfRule>
    <cfRule type="containsText" dxfId="9" priority="4" stopIfTrue="1" operator="containsText" text="男">
      <formula>NOT(ISERROR(SEARCH("男",C15)))</formula>
    </cfRule>
  </conditionalFormatting>
  <conditionalFormatting sqref="G12:I12">
    <cfRule type="containsText" dxfId="8" priority="6" operator="containsText" text="未入力">
      <formula>NOT(ISERROR(SEARCH("未入力",G12)))</formula>
    </cfRule>
    <cfRule type="containsText" dxfId="7" priority="7" operator="containsText" text="未入力">
      <formula>NOT(ISERROR(SEARCH("未入力",G12)))</formula>
    </cfRule>
    <cfRule type="containsText" dxfId="6" priority="8" operator="containsText" text="未">
      <formula>NOT(ISERROR(SEARCH("未",G12)))</formula>
    </cfRule>
    <cfRule type="containsText" dxfId="5" priority="9" operator="containsText" text="未">
      <formula>NOT(ISERROR(SEARCH("未",G12)))</formula>
    </cfRule>
    <cfRule type="containsText" dxfId="4" priority="10" operator="containsText" text="未">
      <formula>NOT(ISERROR(SEARCH("未",G12)))</formula>
    </cfRule>
    <cfRule type="containsText" dxfId="3" priority="11" operator="containsText" text="未">
      <formula>NOT(ISERROR(SEARCH("未",G12)))</formula>
    </cfRule>
    <cfRule type="containsText" dxfId="2" priority="12" operator="containsText" text="未">
      <formula>NOT(ISERROR(SEARCH("未",G12)))</formula>
    </cfRule>
  </conditionalFormatting>
  <dataValidations count="8">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100-000001000000}"/>
    <dataValidation type="whole" allowBlank="1" showInputMessage="1" showErrorMessage="1" sqref="G92 G78 G80 G82 G84 G86 G88 G90 G76 G94 G52 G38 G40 G42 G44 G46 G48 G50 G36 G54 G114 G32 G72 G18 G20 G22 G24 G26 G28 G30 G16 G58 G60 G62 G64 G66 G68 G70 G56 G74 G34 G112 G98 G100 G102 G104 G106 G108 G110 G96" xr:uid="{00000000-0002-0000-0100-000002000000}">
      <formula1>100</formula1>
      <formula2>999999</formula2>
    </dataValidation>
    <dataValidation type="list" allowBlank="1" showInputMessage="1" showErrorMessage="1" sqref="G83:I83 G91:I91 G87:I87 G81:I81 G79:I79 G89:I89 G77:I77 G75:I75 G85:I85 G93:I93 G43:I43 G51:I51 G47:I47 G41:I41 G39:I39 G49:I49 G37:I37 G35:I35 G45:I45 G53:I53 G23:I23 G31:I31 G27:I27 G21:I21 G19:I19 G29:I29 G17:I17 G113:I113 G25:I25 G15:I15 G63:I63 G71:I71 G67:I67 G61:I61 G59:I59 G69:I69 G57:I57 G55:I55 G65:I65 G33:I33 G73:I73 G103:I103 G111:I111 G107:I107 G101:I101 G99:I99 G109:I109 G97:I97 G95:I95 G105:I105" xr:uid="{00000000-0002-0000-0100-000003000000}">
      <formula1>INDIRECT($C15)</formula1>
    </dataValidation>
    <dataValidation type="list" allowBlank="1" showInputMessage="1" showErrorMessage="1" sqref="B4:C4 F15:F114" xr:uid="{00000000-0002-0000-0100-000004000000}">
      <formula1>#REF!</formula1>
    </dataValidation>
    <dataValidation type="list" allowBlank="1" showInputMessage="1" showErrorMessage="1" sqref="C15:C114" xr:uid="{00000000-0002-0000-0100-000005000000}">
      <formula1>$K$12:$L$12</formula1>
    </dataValidation>
    <dataValidation imeMode="hiragana" allowBlank="1" showInputMessage="1" showErrorMessage="1" sqref="D4:G4 D5:E5 D6:I6" xr:uid="{00000000-0002-0000-0100-000006000000}"/>
    <dataValidation imeMode="halfAlpha" allowBlank="1" showInputMessage="1" showErrorMessage="1" sqref="G5:I5" xr:uid="{00000000-0002-0000-0100-000007000000}"/>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X70"/>
  <sheetViews>
    <sheetView zoomScaleNormal="100" zoomScaleSheetLayoutView="80" workbookViewId="0">
      <selection activeCell="B11" sqref="B11"/>
    </sheetView>
  </sheetViews>
  <sheetFormatPr defaultRowHeight="13.2" x14ac:dyDescent="0.2"/>
  <cols>
    <col min="1" max="1" width="2.109375" customWidth="1"/>
    <col min="2" max="2" width="12.21875" customWidth="1"/>
    <col min="3" max="3" width="16.6640625" customWidth="1"/>
    <col min="4" max="4" width="7" style="1" customWidth="1"/>
    <col min="5" max="5" width="16.88671875" customWidth="1"/>
    <col min="6" max="6" width="7" style="1" customWidth="1"/>
    <col min="7" max="7" width="16.88671875" customWidth="1"/>
    <col min="8" max="8" width="7" style="1" customWidth="1"/>
    <col min="9" max="9" width="16.88671875" customWidth="1"/>
    <col min="10" max="10" width="1.77734375" customWidth="1"/>
    <col min="11" max="11" width="10.6640625" hidden="1" customWidth="1"/>
    <col min="12" max="18" width="11.44140625" hidden="1" customWidth="1"/>
  </cols>
  <sheetData>
    <row r="1" spans="2:24" ht="25.5" customHeight="1" thickBot="1" x14ac:dyDescent="0.25">
      <c r="B1" s="117" t="str">
        <f>個人種目申込一覧表!B1</f>
        <v>第53回長野県実業団陸上競技選手権大会兼国スポ予選会</v>
      </c>
      <c r="C1" s="117"/>
      <c r="D1" s="117"/>
      <c r="E1" s="117"/>
      <c r="F1" s="117"/>
      <c r="G1" s="1" t="s">
        <v>9</v>
      </c>
      <c r="H1" s="151" t="s">
        <v>10</v>
      </c>
      <c r="I1" s="151"/>
    </row>
    <row r="2" spans="2:24" ht="8.25" customHeight="1" thickTop="1" thickBot="1" x14ac:dyDescent="0.25">
      <c r="B2" s="1"/>
      <c r="C2" s="1"/>
      <c r="G2" s="1"/>
      <c r="I2" s="1"/>
    </row>
    <row r="3" spans="2:24" ht="25.5" customHeight="1" x14ac:dyDescent="0.2">
      <c r="C3" s="5" t="s">
        <v>43</v>
      </c>
      <c r="L3" s="22"/>
      <c r="M3" s="22"/>
      <c r="N3" s="22"/>
      <c r="O3" s="22"/>
      <c r="P3" s="22"/>
      <c r="Q3" s="22"/>
      <c r="R3" s="22"/>
      <c r="S3" s="152" t="s">
        <v>121</v>
      </c>
      <c r="T3" s="153"/>
      <c r="U3" s="153"/>
      <c r="V3" s="153"/>
      <c r="W3" s="153"/>
      <c r="X3" s="154"/>
    </row>
    <row r="4" spans="2:24" ht="6" customHeight="1" thickBot="1" x14ac:dyDescent="0.25">
      <c r="L4" s="22"/>
      <c r="M4" s="22"/>
      <c r="N4" s="22"/>
      <c r="O4" s="22"/>
      <c r="P4" s="22"/>
      <c r="Q4" s="22"/>
      <c r="R4" s="22"/>
      <c r="S4" s="155"/>
      <c r="T4" s="156"/>
      <c r="U4" s="156"/>
      <c r="V4" s="156"/>
      <c r="W4" s="156"/>
      <c r="X4" s="157"/>
    </row>
    <row r="5" spans="2:24" ht="27" customHeight="1" x14ac:dyDescent="0.2">
      <c r="C5" s="4" t="s">
        <v>12</v>
      </c>
      <c r="D5"/>
      <c r="E5" s="4" t="s">
        <v>16</v>
      </c>
      <c r="G5" s="4" t="s">
        <v>17</v>
      </c>
      <c r="I5" s="4" t="s">
        <v>13</v>
      </c>
      <c r="L5" s="22"/>
      <c r="M5" s="22"/>
      <c r="N5" s="22"/>
      <c r="O5" s="22"/>
      <c r="P5" s="22"/>
      <c r="Q5" s="22"/>
      <c r="R5" s="22"/>
      <c r="S5" s="155"/>
      <c r="T5" s="156"/>
      <c r="U5" s="156"/>
      <c r="V5" s="156"/>
      <c r="W5" s="156"/>
      <c r="X5" s="157"/>
    </row>
    <row r="6" spans="2:24" ht="27" customHeight="1" thickBot="1" x14ac:dyDescent="0.25">
      <c r="C6" s="33">
        <f>COUNTA(E10,E15,E20,E25,E30,E35,E40,E45,E50,E55,E60,E65)</f>
        <v>0</v>
      </c>
      <c r="D6"/>
      <c r="E6" s="32">
        <f>SUM(K10+K15+K20+K25+K30+K35+K40+K45+K50)</f>
        <v>0</v>
      </c>
      <c r="G6" s="56">
        <v>4000</v>
      </c>
      <c r="I6" s="11">
        <f>C6*G6</f>
        <v>0</v>
      </c>
      <c r="L6" s="22"/>
      <c r="M6" s="22"/>
      <c r="N6" s="22"/>
      <c r="O6" s="22"/>
      <c r="P6" s="22"/>
      <c r="Q6" s="22"/>
      <c r="R6" s="22"/>
      <c r="S6" s="155"/>
      <c r="T6" s="156"/>
      <c r="U6" s="156"/>
      <c r="V6" s="156"/>
      <c r="W6" s="156"/>
      <c r="X6" s="157"/>
    </row>
    <row r="7" spans="2:24" ht="6" customHeight="1" thickBot="1" x14ac:dyDescent="0.25">
      <c r="L7" s="20"/>
      <c r="M7" s="20"/>
      <c r="N7" s="20"/>
      <c r="O7" s="20"/>
      <c r="P7" s="20"/>
      <c r="Q7" s="20"/>
      <c r="R7" s="20"/>
      <c r="S7" s="155"/>
      <c r="T7" s="156"/>
      <c r="U7" s="156"/>
      <c r="V7" s="156"/>
      <c r="W7" s="156"/>
      <c r="X7" s="157"/>
    </row>
    <row r="8" spans="2:24" ht="36" customHeight="1" thickBot="1" x14ac:dyDescent="0.25">
      <c r="D8" s="14"/>
      <c r="E8" s="15" t="s">
        <v>11</v>
      </c>
      <c r="F8" s="16"/>
      <c r="G8" s="15" t="s">
        <v>11</v>
      </c>
      <c r="H8" s="16"/>
      <c r="I8" s="17" t="s">
        <v>11</v>
      </c>
      <c r="L8" s="20"/>
      <c r="M8" s="20"/>
      <c r="N8" s="20"/>
      <c r="O8" s="20"/>
      <c r="P8" s="20"/>
      <c r="Q8" s="20"/>
      <c r="R8" s="20"/>
      <c r="S8" s="158"/>
      <c r="T8" s="159"/>
      <c r="U8" s="159"/>
      <c r="V8" s="159"/>
      <c r="W8" s="159"/>
      <c r="X8" s="160"/>
    </row>
    <row r="9" spans="2:24" ht="6" customHeight="1" thickBot="1" x14ac:dyDescent="0.25">
      <c r="B9" s="18"/>
      <c r="C9" s="18"/>
      <c r="D9" s="19"/>
      <c r="F9" s="19"/>
      <c r="H9" s="19"/>
    </row>
    <row r="10" spans="2:24" ht="27" customHeight="1" x14ac:dyDescent="0.2">
      <c r="B10" s="26" t="s">
        <v>19</v>
      </c>
      <c r="C10" s="27" t="s">
        <v>20</v>
      </c>
      <c r="D10" s="82"/>
      <c r="E10" s="36"/>
      <c r="F10" s="84"/>
      <c r="G10" s="36"/>
      <c r="H10" s="84"/>
      <c r="I10" s="38"/>
      <c r="K10">
        <f>COUNTA(E10,G10,I10,E12,G12,I12)</f>
        <v>0</v>
      </c>
      <c r="L10" s="1" t="s">
        <v>24</v>
      </c>
      <c r="M10" s="1" t="s">
        <v>25</v>
      </c>
      <c r="N10" s="1"/>
      <c r="O10" s="1"/>
      <c r="P10" s="1"/>
      <c r="Q10" s="1"/>
    </row>
    <row r="11" spans="2:24" ht="27" customHeight="1" thickBot="1" x14ac:dyDescent="0.25">
      <c r="B11" s="65"/>
      <c r="C11" s="66" t="s">
        <v>78</v>
      </c>
      <c r="D11" s="83"/>
      <c r="E11" s="39"/>
      <c r="F11" s="85"/>
      <c r="G11" s="39"/>
      <c r="H11" s="85"/>
      <c r="I11" s="40"/>
      <c r="L11" s="1" t="s">
        <v>33</v>
      </c>
      <c r="M11" s="1"/>
      <c r="N11" s="1"/>
      <c r="O11" s="1"/>
      <c r="P11" s="1"/>
      <c r="Q11" s="1"/>
    </row>
    <row r="12" spans="2:24" ht="27" customHeight="1" x14ac:dyDescent="0.2">
      <c r="B12" s="28" t="s">
        <v>21</v>
      </c>
      <c r="C12" s="29" t="s">
        <v>18</v>
      </c>
      <c r="D12" s="86"/>
      <c r="E12" s="41"/>
      <c r="F12" s="88"/>
      <c r="G12" s="41"/>
      <c r="H12" s="88"/>
      <c r="I12" s="69"/>
      <c r="L12" s="1"/>
      <c r="M12" s="1"/>
      <c r="N12" s="1"/>
      <c r="O12" s="1"/>
      <c r="P12" s="1"/>
      <c r="Q12" s="1"/>
    </row>
    <row r="13" spans="2:24" ht="27" customHeight="1" thickBot="1" x14ac:dyDescent="0.25">
      <c r="B13" s="61"/>
      <c r="C13" s="42"/>
      <c r="D13" s="87"/>
      <c r="E13" s="43"/>
      <c r="F13" s="89"/>
      <c r="G13" s="43"/>
      <c r="H13" s="89"/>
      <c r="I13" s="70"/>
      <c r="L13" s="1" t="s">
        <v>34</v>
      </c>
      <c r="M13" s="1" t="s">
        <v>35</v>
      </c>
      <c r="N13" s="34" t="s">
        <v>42</v>
      </c>
      <c r="O13" s="1" t="s">
        <v>36</v>
      </c>
      <c r="P13" s="1" t="s">
        <v>37</v>
      </c>
      <c r="Q13" s="1" t="s">
        <v>38</v>
      </c>
      <c r="R13" s="1" t="s">
        <v>39</v>
      </c>
    </row>
    <row r="14" spans="2:24" ht="6" customHeight="1" thickBot="1" x14ac:dyDescent="0.25"/>
    <row r="15" spans="2:24" ht="27" customHeight="1" x14ac:dyDescent="0.2">
      <c r="B15" s="26" t="s">
        <v>19</v>
      </c>
      <c r="C15" s="27" t="s">
        <v>20</v>
      </c>
      <c r="D15" s="82"/>
      <c r="E15" s="36"/>
      <c r="F15" s="84"/>
      <c r="G15" s="36"/>
      <c r="H15" s="84"/>
      <c r="I15" s="38"/>
      <c r="K15">
        <f>COUNTA(E15,G15,I15,E17,G17,I17)</f>
        <v>0</v>
      </c>
    </row>
    <row r="16" spans="2:24" ht="27" customHeight="1" thickBot="1" x14ac:dyDescent="0.25">
      <c r="B16" s="65" t="s">
        <v>25</v>
      </c>
      <c r="C16" s="66" t="s">
        <v>78</v>
      </c>
      <c r="D16" s="83"/>
      <c r="E16" s="39"/>
      <c r="F16" s="85"/>
      <c r="G16" s="39"/>
      <c r="H16" s="85"/>
      <c r="I16" s="40"/>
    </row>
    <row r="17" spans="2:21" ht="27" customHeight="1" x14ac:dyDescent="0.2">
      <c r="B17" s="28" t="s">
        <v>21</v>
      </c>
      <c r="C17" s="29" t="s">
        <v>18</v>
      </c>
      <c r="D17" s="86"/>
      <c r="E17" s="41"/>
      <c r="F17" s="88"/>
      <c r="G17" s="41"/>
      <c r="H17" s="88"/>
      <c r="I17" s="69"/>
    </row>
    <row r="18" spans="2:21" ht="27" customHeight="1" thickBot="1" x14ac:dyDescent="0.25">
      <c r="B18" s="61"/>
      <c r="C18" s="42"/>
      <c r="D18" s="87"/>
      <c r="E18" s="43"/>
      <c r="F18" s="89"/>
      <c r="G18" s="43"/>
      <c r="H18" s="89"/>
      <c r="I18" s="70"/>
      <c r="U18" s="21"/>
    </row>
    <row r="19" spans="2:21" ht="6" hidden="1" customHeight="1" thickBot="1" x14ac:dyDescent="0.25"/>
    <row r="20" spans="2:21" ht="27" hidden="1" customHeight="1" x14ac:dyDescent="0.2">
      <c r="B20" s="26" t="s">
        <v>19</v>
      </c>
      <c r="C20" s="27" t="s">
        <v>20</v>
      </c>
      <c r="D20" s="82"/>
      <c r="E20" s="36"/>
      <c r="F20" s="84"/>
      <c r="G20" s="36"/>
      <c r="H20" s="84"/>
      <c r="I20" s="38"/>
      <c r="K20">
        <f>COUNTA(E20,G20,I20,E22,G22,I22)</f>
        <v>0</v>
      </c>
    </row>
    <row r="21" spans="2:21" ht="27" hidden="1" customHeight="1" thickBot="1" x14ac:dyDescent="0.25">
      <c r="B21" s="65"/>
      <c r="C21" s="66"/>
      <c r="D21" s="83"/>
      <c r="E21" s="39"/>
      <c r="F21" s="85"/>
      <c r="G21" s="39"/>
      <c r="H21" s="85"/>
      <c r="I21" s="40"/>
    </row>
    <row r="22" spans="2:21" ht="27" hidden="1" customHeight="1" x14ac:dyDescent="0.2">
      <c r="B22" s="28" t="s">
        <v>21</v>
      </c>
      <c r="C22" s="29" t="s">
        <v>18</v>
      </c>
      <c r="D22" s="86"/>
      <c r="E22" s="41"/>
      <c r="F22" s="88"/>
      <c r="G22" s="41"/>
      <c r="H22" s="88"/>
      <c r="I22" s="69"/>
    </row>
    <row r="23" spans="2:21" ht="27.75" hidden="1" customHeight="1" thickBot="1" x14ac:dyDescent="0.25">
      <c r="B23" s="61"/>
      <c r="C23" s="42"/>
      <c r="D23" s="87"/>
      <c r="E23" s="43"/>
      <c r="F23" s="89"/>
      <c r="G23" s="43"/>
      <c r="H23" s="89"/>
      <c r="I23" s="70"/>
    </row>
    <row r="24" spans="2:21" ht="6" hidden="1" customHeight="1" thickBot="1" x14ac:dyDescent="0.25"/>
    <row r="25" spans="2:21" ht="27" hidden="1" customHeight="1" x14ac:dyDescent="0.2">
      <c r="B25" s="26" t="s">
        <v>19</v>
      </c>
      <c r="C25" s="27" t="s">
        <v>20</v>
      </c>
      <c r="D25" s="82"/>
      <c r="E25" s="36"/>
      <c r="F25" s="84"/>
      <c r="G25" s="36"/>
      <c r="H25" s="84"/>
      <c r="I25" s="38"/>
      <c r="K25">
        <f>COUNTA(E25,G25,I25,E27,G27,I27)</f>
        <v>0</v>
      </c>
    </row>
    <row r="26" spans="2:21" ht="27" hidden="1" customHeight="1" thickBot="1" x14ac:dyDescent="0.25">
      <c r="B26" s="65"/>
      <c r="C26" s="66"/>
      <c r="D26" s="83"/>
      <c r="E26" s="39"/>
      <c r="F26" s="85"/>
      <c r="G26" s="39"/>
      <c r="H26" s="85"/>
      <c r="I26" s="40"/>
    </row>
    <row r="27" spans="2:21" ht="27" hidden="1" customHeight="1" x14ac:dyDescent="0.2">
      <c r="B27" s="28" t="s">
        <v>21</v>
      </c>
      <c r="C27" s="29" t="s">
        <v>18</v>
      </c>
      <c r="D27" s="86"/>
      <c r="E27" s="41"/>
      <c r="F27" s="88"/>
      <c r="G27" s="41"/>
      <c r="H27" s="88"/>
      <c r="I27" s="69"/>
    </row>
    <row r="28" spans="2:21" ht="27.75" hidden="1" customHeight="1" thickBot="1" x14ac:dyDescent="0.25">
      <c r="B28" s="61"/>
      <c r="C28" s="42"/>
      <c r="D28" s="87"/>
      <c r="E28" s="43"/>
      <c r="F28" s="89"/>
      <c r="G28" s="43"/>
      <c r="H28" s="89"/>
      <c r="I28" s="70"/>
    </row>
    <row r="29" spans="2:21" ht="6" hidden="1" customHeight="1" thickBot="1" x14ac:dyDescent="0.25"/>
    <row r="30" spans="2:21" ht="27" hidden="1" customHeight="1" x14ac:dyDescent="0.2">
      <c r="B30" s="26" t="s">
        <v>19</v>
      </c>
      <c r="C30" s="27" t="s">
        <v>20</v>
      </c>
      <c r="D30" s="35"/>
      <c r="E30" s="36"/>
      <c r="F30" s="37"/>
      <c r="G30" s="36"/>
      <c r="H30" s="37"/>
      <c r="I30" s="38"/>
      <c r="K30">
        <f>COUNTA(E30,G30,I30,E32,G32,I32)</f>
        <v>0</v>
      </c>
    </row>
    <row r="31" spans="2:21" ht="27" hidden="1" customHeight="1" thickBot="1" x14ac:dyDescent="0.25">
      <c r="B31" s="65"/>
      <c r="C31" s="66"/>
      <c r="D31" s="57"/>
      <c r="E31" s="39"/>
      <c r="F31" s="58"/>
      <c r="G31" s="39"/>
      <c r="H31" s="58"/>
      <c r="I31" s="40"/>
    </row>
    <row r="32" spans="2:21" ht="27" hidden="1" customHeight="1" x14ac:dyDescent="0.2">
      <c r="B32" s="28" t="s">
        <v>21</v>
      </c>
      <c r="C32" s="29" t="s">
        <v>18</v>
      </c>
      <c r="D32" s="30"/>
      <c r="E32" s="41"/>
      <c r="F32" s="31"/>
      <c r="G32" s="41"/>
      <c r="H32" s="31"/>
      <c r="I32" s="69"/>
    </row>
    <row r="33" spans="2:11" ht="27.75" hidden="1" customHeight="1" thickBot="1" x14ac:dyDescent="0.25">
      <c r="B33" s="61"/>
      <c r="C33" s="42"/>
      <c r="D33" s="60"/>
      <c r="E33" s="43"/>
      <c r="F33" s="59"/>
      <c r="G33" s="43"/>
      <c r="H33" s="59"/>
      <c r="I33" s="70"/>
    </row>
    <row r="34" spans="2:11" ht="6" hidden="1" customHeight="1" thickBot="1" x14ac:dyDescent="0.25"/>
    <row r="35" spans="2:11" ht="27" hidden="1" customHeight="1" x14ac:dyDescent="0.2">
      <c r="B35" s="26" t="s">
        <v>19</v>
      </c>
      <c r="C35" s="27" t="s">
        <v>20</v>
      </c>
      <c r="D35" s="35"/>
      <c r="E35" s="36"/>
      <c r="F35" s="37"/>
      <c r="G35" s="36"/>
      <c r="H35" s="37"/>
      <c r="I35" s="38"/>
      <c r="K35">
        <f>COUNTA(E35,G35,I35,E37,G37,I37)</f>
        <v>0</v>
      </c>
    </row>
    <row r="36" spans="2:11" ht="27" hidden="1" customHeight="1" thickBot="1" x14ac:dyDescent="0.25">
      <c r="B36" s="65"/>
      <c r="C36" s="66"/>
      <c r="D36" s="57"/>
      <c r="E36" s="39"/>
      <c r="F36" s="58"/>
      <c r="G36" s="39"/>
      <c r="H36" s="58"/>
      <c r="I36" s="40"/>
    </row>
    <row r="37" spans="2:11" ht="27" hidden="1" customHeight="1" x14ac:dyDescent="0.2">
      <c r="B37" s="28" t="s">
        <v>21</v>
      </c>
      <c r="C37" s="29" t="s">
        <v>18</v>
      </c>
      <c r="D37" s="30"/>
      <c r="E37" s="41"/>
      <c r="F37" s="31"/>
      <c r="G37" s="41"/>
      <c r="H37" s="31"/>
      <c r="I37" s="69"/>
    </row>
    <row r="38" spans="2:11" ht="27.75" hidden="1" customHeight="1" thickBot="1" x14ac:dyDescent="0.25">
      <c r="B38" s="61"/>
      <c r="C38" s="42"/>
      <c r="D38" s="60"/>
      <c r="E38" s="43"/>
      <c r="F38" s="59"/>
      <c r="G38" s="43"/>
      <c r="H38" s="59"/>
      <c r="I38" s="70"/>
    </row>
    <row r="39" spans="2:11" ht="6" hidden="1" customHeight="1" thickBot="1" x14ac:dyDescent="0.25"/>
    <row r="40" spans="2:11" ht="27" hidden="1" customHeight="1" x14ac:dyDescent="0.2">
      <c r="B40" s="26" t="s">
        <v>19</v>
      </c>
      <c r="C40" s="27" t="s">
        <v>20</v>
      </c>
      <c r="D40" s="35"/>
      <c r="E40" s="36"/>
      <c r="F40" s="37"/>
      <c r="G40" s="36"/>
      <c r="H40" s="37"/>
      <c r="I40" s="38"/>
      <c r="K40">
        <f>COUNTA(E40,G40,I40,E42,G42,I42)</f>
        <v>0</v>
      </c>
    </row>
    <row r="41" spans="2:11" ht="27" hidden="1" customHeight="1" thickBot="1" x14ac:dyDescent="0.25">
      <c r="B41" s="65"/>
      <c r="C41" s="66"/>
      <c r="D41" s="57"/>
      <c r="E41" s="39"/>
      <c r="F41" s="58"/>
      <c r="G41" s="39"/>
      <c r="H41" s="58"/>
      <c r="I41" s="40"/>
    </row>
    <row r="42" spans="2:11" ht="27" hidden="1" customHeight="1" x14ac:dyDescent="0.2">
      <c r="B42" s="28" t="s">
        <v>21</v>
      </c>
      <c r="C42" s="29" t="s">
        <v>18</v>
      </c>
      <c r="D42" s="30"/>
      <c r="E42" s="41"/>
      <c r="F42" s="31"/>
      <c r="G42" s="41"/>
      <c r="H42" s="31"/>
      <c r="I42" s="69"/>
    </row>
    <row r="43" spans="2:11" ht="27.75" hidden="1" customHeight="1" thickBot="1" x14ac:dyDescent="0.25">
      <c r="B43" s="61"/>
      <c r="C43" s="42"/>
      <c r="D43" s="60"/>
      <c r="E43" s="43"/>
      <c r="F43" s="59"/>
      <c r="G43" s="43"/>
      <c r="H43" s="59"/>
      <c r="I43" s="70"/>
    </row>
    <row r="44" spans="2:11" ht="6" hidden="1" customHeight="1" thickBot="1" x14ac:dyDescent="0.25"/>
    <row r="45" spans="2:11" ht="27" hidden="1" customHeight="1" x14ac:dyDescent="0.2">
      <c r="B45" s="26" t="s">
        <v>19</v>
      </c>
      <c r="C45" s="27" t="s">
        <v>20</v>
      </c>
      <c r="D45" s="35"/>
      <c r="E45" s="36"/>
      <c r="F45" s="37"/>
      <c r="G45" s="36"/>
      <c r="H45" s="37"/>
      <c r="I45" s="38"/>
      <c r="K45">
        <f>COUNTA(E45,G45,I45,E47,G47,I47)</f>
        <v>0</v>
      </c>
    </row>
    <row r="46" spans="2:11" ht="27" hidden="1" customHeight="1" thickBot="1" x14ac:dyDescent="0.25">
      <c r="B46" s="65"/>
      <c r="C46" s="66"/>
      <c r="D46" s="57"/>
      <c r="E46" s="39"/>
      <c r="F46" s="58"/>
      <c r="G46" s="39"/>
      <c r="H46" s="58"/>
      <c r="I46" s="40"/>
    </row>
    <row r="47" spans="2:11" ht="27" hidden="1" customHeight="1" x14ac:dyDescent="0.2">
      <c r="B47" s="28" t="s">
        <v>21</v>
      </c>
      <c r="C47" s="29" t="s">
        <v>18</v>
      </c>
      <c r="D47" s="30"/>
      <c r="E47" s="41"/>
      <c r="F47" s="31"/>
      <c r="G47" s="41"/>
      <c r="H47" s="31"/>
      <c r="I47" s="69"/>
    </row>
    <row r="48" spans="2:11" ht="27.75" hidden="1" customHeight="1" thickBot="1" x14ac:dyDescent="0.25">
      <c r="B48" s="61"/>
      <c r="C48" s="42"/>
      <c r="D48" s="60"/>
      <c r="E48" s="43"/>
      <c r="F48" s="59"/>
      <c r="G48" s="43"/>
      <c r="H48" s="59"/>
      <c r="I48" s="70"/>
    </row>
    <row r="49" spans="2:11" ht="6" hidden="1" customHeight="1" thickBot="1" x14ac:dyDescent="0.25"/>
    <row r="50" spans="2:11" ht="27" hidden="1" customHeight="1" x14ac:dyDescent="0.2">
      <c r="B50" s="26" t="s">
        <v>19</v>
      </c>
      <c r="C50" s="27" t="s">
        <v>20</v>
      </c>
      <c r="D50" s="35"/>
      <c r="E50" s="36"/>
      <c r="F50" s="37"/>
      <c r="G50" s="36"/>
      <c r="H50" s="37"/>
      <c r="I50" s="38"/>
      <c r="K50">
        <f>COUNTA(E50,G50,I50,E52,G52,I52)</f>
        <v>0</v>
      </c>
    </row>
    <row r="51" spans="2:11" ht="27" hidden="1" customHeight="1" thickBot="1" x14ac:dyDescent="0.25">
      <c r="B51" s="65"/>
      <c r="C51" s="66"/>
      <c r="D51" s="57"/>
      <c r="E51" s="39"/>
      <c r="F51" s="58"/>
      <c r="G51" s="39"/>
      <c r="H51" s="58"/>
      <c r="I51" s="40"/>
    </row>
    <row r="52" spans="2:11" ht="27" hidden="1" customHeight="1" x14ac:dyDescent="0.2">
      <c r="B52" s="28" t="s">
        <v>21</v>
      </c>
      <c r="C52" s="29" t="s">
        <v>18</v>
      </c>
      <c r="D52" s="30"/>
      <c r="E52" s="41"/>
      <c r="F52" s="31"/>
      <c r="G52" s="41"/>
      <c r="H52" s="31"/>
      <c r="I52" s="69"/>
    </row>
    <row r="53" spans="2:11" ht="27.75" hidden="1" customHeight="1" thickBot="1" x14ac:dyDescent="0.25">
      <c r="B53" s="61"/>
      <c r="C53" s="42"/>
      <c r="D53" s="60"/>
      <c r="E53" s="43"/>
      <c r="F53" s="59"/>
      <c r="G53" s="43"/>
      <c r="H53" s="59"/>
      <c r="I53" s="70"/>
    </row>
    <row r="54" spans="2:11" ht="6" hidden="1" customHeight="1" thickBot="1" x14ac:dyDescent="0.25"/>
    <row r="55" spans="2:11" ht="27" hidden="1" customHeight="1" x14ac:dyDescent="0.2">
      <c r="B55" s="26" t="s">
        <v>19</v>
      </c>
      <c r="C55" s="27" t="s">
        <v>20</v>
      </c>
      <c r="D55" s="35"/>
      <c r="E55" s="36"/>
      <c r="F55" s="37"/>
      <c r="G55" s="36"/>
      <c r="H55" s="37"/>
      <c r="I55" s="38"/>
      <c r="K55">
        <f>COUNTA(E55,G55,I55,E57,G57,I57)</f>
        <v>0</v>
      </c>
    </row>
    <row r="56" spans="2:11" ht="27" hidden="1" customHeight="1" thickBot="1" x14ac:dyDescent="0.25">
      <c r="B56" s="65"/>
      <c r="C56" s="66"/>
      <c r="D56" s="57"/>
      <c r="E56" s="39"/>
      <c r="F56" s="58"/>
      <c r="G56" s="39"/>
      <c r="H56" s="58"/>
      <c r="I56" s="40"/>
    </row>
    <row r="57" spans="2:11" ht="27" hidden="1" customHeight="1" x14ac:dyDescent="0.2">
      <c r="B57" s="28" t="s">
        <v>21</v>
      </c>
      <c r="C57" s="29" t="s">
        <v>18</v>
      </c>
      <c r="D57" s="30"/>
      <c r="E57" s="41"/>
      <c r="F57" s="31"/>
      <c r="G57" s="41"/>
      <c r="H57" s="31"/>
      <c r="I57" s="69"/>
    </row>
    <row r="58" spans="2:11" ht="27.75" hidden="1" customHeight="1" thickBot="1" x14ac:dyDescent="0.25">
      <c r="B58" s="61"/>
      <c r="C58" s="42"/>
      <c r="D58" s="60"/>
      <c r="E58" s="43"/>
      <c r="F58" s="59"/>
      <c r="G58" s="43"/>
      <c r="H58" s="59"/>
      <c r="I58" s="70"/>
    </row>
    <row r="59" spans="2:11" ht="6" hidden="1" customHeight="1" thickBot="1" x14ac:dyDescent="0.25"/>
    <row r="60" spans="2:11" ht="27" hidden="1" customHeight="1" x14ac:dyDescent="0.2">
      <c r="B60" s="26" t="s">
        <v>19</v>
      </c>
      <c r="C60" s="27" t="s">
        <v>20</v>
      </c>
      <c r="D60" s="35"/>
      <c r="E60" s="36"/>
      <c r="F60" s="37"/>
      <c r="G60" s="36"/>
      <c r="H60" s="37"/>
      <c r="I60" s="38"/>
      <c r="K60">
        <f>COUNTA(E60,G60,I60,E62,G62,I62)</f>
        <v>0</v>
      </c>
    </row>
    <row r="61" spans="2:11" ht="27" hidden="1" customHeight="1" thickBot="1" x14ac:dyDescent="0.25">
      <c r="B61" s="65"/>
      <c r="C61" s="66"/>
      <c r="D61" s="57"/>
      <c r="E61" s="39"/>
      <c r="F61" s="58"/>
      <c r="G61" s="39"/>
      <c r="H61" s="58"/>
      <c r="I61" s="40"/>
    </row>
    <row r="62" spans="2:11" ht="27" hidden="1" customHeight="1" x14ac:dyDescent="0.2">
      <c r="B62" s="28" t="s">
        <v>21</v>
      </c>
      <c r="C62" s="29" t="s">
        <v>18</v>
      </c>
      <c r="D62" s="30"/>
      <c r="E62" s="41"/>
      <c r="F62" s="31"/>
      <c r="G62" s="41"/>
      <c r="H62" s="31"/>
      <c r="I62" s="69"/>
    </row>
    <row r="63" spans="2:11" ht="27.75" hidden="1" customHeight="1" thickBot="1" x14ac:dyDescent="0.25">
      <c r="B63" s="61"/>
      <c r="C63" s="42"/>
      <c r="D63" s="60"/>
      <c r="E63" s="43"/>
      <c r="F63" s="59"/>
      <c r="G63" s="43"/>
      <c r="H63" s="59"/>
      <c r="I63" s="70"/>
    </row>
    <row r="64" spans="2:11" ht="6" hidden="1" customHeight="1" thickBot="1" x14ac:dyDescent="0.25"/>
    <row r="65" spans="2:11" ht="27" hidden="1" customHeight="1" x14ac:dyDescent="0.2">
      <c r="B65" s="26" t="s">
        <v>19</v>
      </c>
      <c r="C65" s="27" t="s">
        <v>20</v>
      </c>
      <c r="D65" s="35"/>
      <c r="E65" s="36"/>
      <c r="F65" s="37"/>
      <c r="G65" s="36"/>
      <c r="H65" s="37"/>
      <c r="I65" s="38"/>
      <c r="K65">
        <f>COUNTA(E65,G65,I65,E67,G67,I67)</f>
        <v>0</v>
      </c>
    </row>
    <row r="66" spans="2:11" ht="27" hidden="1" customHeight="1" thickBot="1" x14ac:dyDescent="0.25">
      <c r="B66" s="65"/>
      <c r="C66" s="66"/>
      <c r="D66" s="57"/>
      <c r="E66" s="39"/>
      <c r="F66" s="58"/>
      <c r="G66" s="39"/>
      <c r="H66" s="58"/>
      <c r="I66" s="40"/>
    </row>
    <row r="67" spans="2:11" ht="27" hidden="1" customHeight="1" x14ac:dyDescent="0.2">
      <c r="B67" s="28" t="s">
        <v>21</v>
      </c>
      <c r="C67" s="29" t="s">
        <v>18</v>
      </c>
      <c r="D67" s="30"/>
      <c r="E67" s="41"/>
      <c r="F67" s="31"/>
      <c r="G67" s="41"/>
      <c r="H67" s="31"/>
      <c r="I67" s="69"/>
    </row>
    <row r="68" spans="2:11" ht="27.75" hidden="1" customHeight="1" thickBot="1" x14ac:dyDescent="0.25">
      <c r="B68" s="61"/>
      <c r="C68" s="42"/>
      <c r="D68" s="60"/>
      <c r="E68" s="43"/>
      <c r="F68" s="59"/>
      <c r="G68" s="43"/>
      <c r="H68" s="59"/>
      <c r="I68" s="70"/>
    </row>
    <row r="69" spans="2:11" ht="21" hidden="1" customHeight="1" x14ac:dyDescent="0.2"/>
    <row r="70" spans="2:11" ht="21" customHeight="1" x14ac:dyDescent="0.2"/>
  </sheetData>
  <sheetProtection password="CC6F" sheet="1"/>
  <mergeCells count="3">
    <mergeCell ref="B1:F1"/>
    <mergeCell ref="H1:I1"/>
    <mergeCell ref="S3:X8"/>
  </mergeCells>
  <phoneticPr fontId="1"/>
  <conditionalFormatting sqref="B11 B16 B21 B26 B31 B36 B41 B46 B51 B56 B61 B6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6">
    <dataValidation imeMode="halfKatakana" showInputMessage="1" showErrorMessage="1" sqref="E11 I11 E31 I31 G31 E33 G33 G11 E13 G13 E36 I36 G36 E38 G38 E41 I41 G41 E43 G43 E46 I46 G46 E48 G48 E66 I66 G66 G68 E68 E16 I16 G16 E18 G18 E21 I21 G21 E23 G23 E51 I51 G51 G53 E53 E56 I56 G56 E58 G58 E61 I61 G61 E63 G63 E26 I26 G26 E28 G28" xr:uid="{00000000-0002-0000-0200-000000000000}"/>
    <dataValidation type="whole" allowBlank="1" showInputMessage="1" showErrorMessage="1" sqref="C13 C33 C38 C43 C48 C18 C23 C28 C53 C58 C63 C68" xr:uid="{00000000-0002-0000-0200-000001000000}">
      <formula1>1111</formula1>
      <formula2>999999</formula2>
    </dataValidation>
    <dataValidation type="list" allowBlank="1" showInputMessage="1" showErrorMessage="1" sqref="B13 B33 B38 B43 B48 B18 B23 B28 B53 B58 B63 B68" xr:uid="{00000000-0002-0000-0200-000002000000}">
      <formula1>$L$13:$R$13</formula1>
    </dataValidation>
    <dataValidation type="list" allowBlank="1" showInputMessage="1" showErrorMessage="1" sqref="C11 C31 C36 C41 C46 C16 C21 C26 C51 C56 C61 C66" xr:uid="{00000000-0002-0000-0200-000003000000}">
      <formula1>$L$11:$M$11</formula1>
    </dataValidation>
    <dataValidation type="list" allowBlank="1" showInputMessage="1" showErrorMessage="1" sqref="B11 B31 B36 B41 B46 B16 B21 B26 B51 B56 B61 B66" xr:uid="{00000000-0002-0000-0200-000004000000}">
      <formula1>$L$10:$M$10</formula1>
    </dataValidation>
    <dataValidation type="list" allowBlank="1" showInputMessage="1" showErrorMessage="1" sqref="D11 F11 H11 H13 F13 D13 D46 F46 H46 H43 F48 D48 D66 F66 H66 H63 F68 D68 D16 F16 H16 H68 H18 F18 D21 F21 H21 D18 H23 F23 D31 F31 H31 D23 F33 D33 D36 F36 H36 H33 F38 D38 D41 F41 H41 H38 F43 D43 D51 F51 H51 F53 D53 H48 D61 F61 H61 H58 F63 D63 D56 F56 H56 H53 F58 D58 D26 F26 H26 H28 F28 D28" xr:uid="{00000000-0002-0000-0200-000005000000}">
      <formula1>$L$12:$Q$12</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個人種目申込一覧表</vt:lpstr>
      <vt:lpstr>リレー申込票</vt:lpstr>
      <vt:lpstr>女子</vt:lpstr>
      <vt:lpstr>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和生 細田</cp:lastModifiedBy>
  <cp:lastPrinted>2009-05-22T15:47:02Z</cp:lastPrinted>
  <dcterms:created xsi:type="dcterms:W3CDTF">2009-03-04T01:02:54Z</dcterms:created>
  <dcterms:modified xsi:type="dcterms:W3CDTF">2025-03-03T23:07:28Z</dcterms:modified>
</cp:coreProperties>
</file>