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codeName="ThisWorkbook" defaultThemeVersion="124226"/>
  <mc:AlternateContent xmlns:mc="http://schemas.openxmlformats.org/markup-compatibility/2006">
    <mc:Choice Requires="x15">
      <x15ac:absPath xmlns:x15ac="http://schemas.microsoft.com/office/spreadsheetml/2010/11/ac" url="E:\R8\001　南信総体\01_エントリーファイル\"/>
    </mc:Choice>
  </mc:AlternateContent>
  <xr:revisionPtr revIDLastSave="0" documentId="13_ncr:1_{E7F6DAFE-6686-4665-B999-893431EBF4CE}" xr6:coauthVersionLast="36" xr6:coauthVersionMax="36" xr10:uidLastSave="{00000000-0000-0000-0000-000000000000}"/>
  <bookViews>
    <workbookView xWindow="0" yWindow="1200" windowWidth="20490" windowHeight="6420" activeTab="1" xr2:uid="{00000000-000D-0000-FFFF-FFFF00000000}"/>
  </bookViews>
  <sheets>
    <sheet name="注意事項" sheetId="3" r:id="rId1"/>
    <sheet name="個人種目申込一覧表" sheetId="1" r:id="rId2"/>
    <sheet name="リレー申込票" sheetId="2" r:id="rId3"/>
  </sheets>
  <definedNames>
    <definedName name="オープン女子">個人種目申込一覧表!#REF!</definedName>
    <definedName name="オープン男子">個人種目申込一覧表!#REF!</definedName>
    <definedName name="女子">個人種目申込一覧表!$M$14:$M$31</definedName>
    <definedName name="男子">個人種目申込一覧表!$L$14:$L$32</definedName>
  </definedNames>
  <calcPr calcId="191029"/>
</workbook>
</file>

<file path=xl/calcChain.xml><?xml version="1.0" encoding="utf-8"?>
<calcChain xmlns="http://schemas.openxmlformats.org/spreadsheetml/2006/main">
  <c r="P29" i="1" l="1"/>
  <c r="H4" i="1" l="1"/>
  <c r="F4" i="1"/>
  <c r="I6" i="2" l="1"/>
  <c r="A76" i="1"/>
  <c r="A16" i="1"/>
  <c r="B1" i="2"/>
  <c r="P31" i="1"/>
  <c r="J76" i="1"/>
  <c r="J56" i="1"/>
  <c r="J55" i="1"/>
  <c r="J36" i="1"/>
  <c r="J16" i="1"/>
  <c r="H26" i="2"/>
  <c r="J96" i="1"/>
  <c r="J95" i="1"/>
  <c r="J75" i="1"/>
  <c r="J35" i="1"/>
  <c r="J15" i="1"/>
  <c r="P30" i="1"/>
  <c r="K25" i="2"/>
  <c r="K20" i="2"/>
  <c r="K15" i="2"/>
  <c r="K10" i="2"/>
  <c r="K30" i="2"/>
  <c r="K35" i="2"/>
  <c r="K40" i="2"/>
  <c r="K45" i="2"/>
  <c r="K50" i="2"/>
  <c r="K55" i="2"/>
  <c r="K60" i="2"/>
  <c r="K65" i="2"/>
  <c r="O13" i="1"/>
  <c r="P13" i="1"/>
  <c r="O14" i="1"/>
  <c r="P14" i="1"/>
  <c r="O15" i="1"/>
  <c r="P15" i="1"/>
  <c r="O16" i="1"/>
  <c r="P16" i="1"/>
  <c r="O17" i="1"/>
  <c r="P17" i="1"/>
  <c r="O18" i="1"/>
  <c r="P18" i="1"/>
  <c r="O19" i="1"/>
  <c r="P19" i="1"/>
  <c r="O20" i="1"/>
  <c r="P20" i="1"/>
  <c r="O21" i="1"/>
  <c r="P21" i="1"/>
  <c r="O22" i="1"/>
  <c r="P22" i="1"/>
  <c r="O23" i="1"/>
  <c r="P23" i="1"/>
  <c r="O24" i="1"/>
  <c r="P24" i="1"/>
  <c r="O25" i="1"/>
  <c r="P25" i="1"/>
  <c r="O26" i="1"/>
  <c r="P27" i="1"/>
  <c r="O27" i="1"/>
  <c r="P28" i="1"/>
  <c r="O29" i="1"/>
  <c r="O30" i="1"/>
  <c r="O31" i="1"/>
  <c r="O32" i="1"/>
  <c r="A36" i="1"/>
  <c r="A56" i="1"/>
  <c r="A96" i="1"/>
  <c r="G9" i="1" l="1"/>
  <c r="G6" i="2"/>
  <c r="H9" i="1"/>
  <c r="I9" i="1"/>
</calcChain>
</file>

<file path=xl/sharedStrings.xml><?xml version="1.0" encoding="utf-8"?>
<sst xmlns="http://schemas.openxmlformats.org/spreadsheetml/2006/main" count="261" uniqueCount="198">
  <si>
    <r>
      <t>略称</t>
    </r>
    <r>
      <rPr>
        <sz val="10"/>
        <color indexed="8"/>
        <rFont val="ＭＳ Ｐゴシック"/>
        <family val="3"/>
        <charset val="128"/>
      </rPr>
      <t>（全角7文字以内）</t>
    </r>
    <rPh sb="0" eb="2">
      <t>リャクショウ</t>
    </rPh>
    <rPh sb="3" eb="5">
      <t>ゼンカク</t>
    </rPh>
    <rPh sb="6" eb="8">
      <t>モジ</t>
    </rPh>
    <rPh sb="8" eb="10">
      <t>イナイ</t>
    </rPh>
    <phoneticPr fontId="2"/>
  </si>
  <si>
    <t>申　込
責任者</t>
    <rPh sb="0" eb="1">
      <t>サル</t>
    </rPh>
    <rPh sb="2" eb="3">
      <t>コミ</t>
    </rPh>
    <rPh sb="4" eb="7">
      <t>セキニンシャ</t>
    </rPh>
    <phoneticPr fontId="2"/>
  </si>
  <si>
    <t>氏名</t>
    <rPh sb="0" eb="2">
      <t>シメイ</t>
    </rPh>
    <phoneticPr fontId="2"/>
  </si>
  <si>
    <t>ＴＥＬ</t>
    <phoneticPr fontId="2"/>
  </si>
  <si>
    <t>住所</t>
    <rPh sb="0" eb="2">
      <t>ジュウショ</t>
    </rPh>
    <phoneticPr fontId="2"/>
  </si>
  <si>
    <t>Ｎｏ．</t>
    <phoneticPr fontId="2"/>
  </si>
  <si>
    <t>性別
/ｸﾗｽ</t>
    <rPh sb="0" eb="2">
      <t>セイベツ</t>
    </rPh>
    <phoneticPr fontId="2"/>
  </si>
  <si>
    <t>学年</t>
    <rPh sb="0" eb="2">
      <t>ガクネン</t>
    </rPh>
    <phoneticPr fontId="2"/>
  </si>
  <si>
    <t>《実施個人種目一覧》</t>
    <rPh sb="1" eb="3">
      <t>ジッシ</t>
    </rPh>
    <rPh sb="3" eb="5">
      <t>コジン</t>
    </rPh>
    <rPh sb="5" eb="7">
      <t>シュモク</t>
    </rPh>
    <rPh sb="7" eb="9">
      <t>イチラン</t>
    </rPh>
    <phoneticPr fontId="2"/>
  </si>
  <si>
    <t>氏名(半角ｶﾅ)</t>
    <rPh sb="0" eb="2">
      <t>シメイ</t>
    </rPh>
    <rPh sb="3" eb="5">
      <t>ハンカク</t>
    </rPh>
    <phoneticPr fontId="2"/>
  </si>
  <si>
    <t>記入例</t>
    <rPh sb="0" eb="2">
      <t>キニュウ</t>
    </rPh>
    <rPh sb="2" eb="3">
      <t>レイ</t>
    </rPh>
    <phoneticPr fontId="2"/>
  </si>
  <si>
    <t>走高跳</t>
    <rPh sb="0" eb="1">
      <t>ハシ</t>
    </rPh>
    <rPh sb="1" eb="3">
      <t>タカト</t>
    </rPh>
    <phoneticPr fontId="2"/>
  </si>
  <si>
    <t>リレー申込票</t>
    <rPh sb="3" eb="5">
      <t>モウシコミ</t>
    </rPh>
    <rPh sb="5" eb="6">
      <t>ヒョウ</t>
    </rPh>
    <phoneticPr fontId="2"/>
  </si>
  <si>
    <t>氏名
／下段（ｶﾅ）</t>
    <rPh sb="0" eb="2">
      <t>シメイ</t>
    </rPh>
    <rPh sb="4" eb="6">
      <t>カダン</t>
    </rPh>
    <phoneticPr fontId="1"/>
  </si>
  <si>
    <t>女子</t>
    <rPh sb="0" eb="2">
      <t>ジョシ</t>
    </rPh>
    <phoneticPr fontId="2"/>
  </si>
  <si>
    <t>略称ｶﾅ（半角）</t>
    <rPh sb="0" eb="2">
      <t>リャクショウ</t>
    </rPh>
    <rPh sb="5" eb="7">
      <t>ハンカク</t>
    </rPh>
    <phoneticPr fontId="1"/>
  </si>
  <si>
    <t>登録番号
/学年</t>
    <rPh sb="0" eb="2">
      <t>トウロク</t>
    </rPh>
    <rPh sb="2" eb="4">
      <t>バンゴウ</t>
    </rPh>
    <rPh sb="6" eb="8">
      <t>ガクネン</t>
    </rPh>
    <phoneticPr fontId="1"/>
  </si>
  <si>
    <t>参考記録</t>
    <rPh sb="0" eb="2">
      <t>サンコウ</t>
    </rPh>
    <rPh sb="2" eb="4">
      <t>キロク</t>
    </rPh>
    <phoneticPr fontId="1"/>
  </si>
  <si>
    <t>性/クラス</t>
    <rPh sb="0" eb="1">
      <t>セイ</t>
    </rPh>
    <phoneticPr fontId="1"/>
  </si>
  <si>
    <t>種　　目</t>
    <rPh sb="0" eb="1">
      <t>シュ</t>
    </rPh>
    <rPh sb="3" eb="4">
      <t>メ</t>
    </rPh>
    <phoneticPr fontId="1"/>
  </si>
  <si>
    <t>チーム枝記号</t>
    <rPh sb="3" eb="4">
      <t>エダ</t>
    </rPh>
    <rPh sb="4" eb="6">
      <t>キゴウ</t>
    </rPh>
    <phoneticPr fontId="1"/>
  </si>
  <si>
    <t>棒高跳</t>
    <rPh sb="0" eb="3">
      <t>ボウタカト</t>
    </rPh>
    <phoneticPr fontId="2"/>
  </si>
  <si>
    <t>走幅跳</t>
    <rPh sb="0" eb="1">
      <t>ハシ</t>
    </rPh>
    <rPh sb="1" eb="3">
      <t>ハバト</t>
    </rPh>
    <phoneticPr fontId="1"/>
  </si>
  <si>
    <t>三段跳</t>
    <rPh sb="0" eb="3">
      <t>サンダント</t>
    </rPh>
    <phoneticPr fontId="2"/>
  </si>
  <si>
    <t>※下の人数～参加料の欄は、データ入力の場合自動的に計算されます。</t>
    <rPh sb="1" eb="2">
      <t>シタ</t>
    </rPh>
    <rPh sb="3" eb="5">
      <t>ニンズウ</t>
    </rPh>
    <rPh sb="6" eb="8">
      <t>サンカ</t>
    </rPh>
    <rPh sb="8" eb="9">
      <t>リョウ</t>
    </rPh>
    <rPh sb="10" eb="11">
      <t>ラン</t>
    </rPh>
    <rPh sb="16" eb="18">
      <t>ニュウリョク</t>
    </rPh>
    <rPh sb="19" eb="21">
      <t>バアイ</t>
    </rPh>
    <rPh sb="21" eb="24">
      <t>ジドウテキ</t>
    </rPh>
    <rPh sb="25" eb="27">
      <t>ケイサン</t>
    </rPh>
    <phoneticPr fontId="2"/>
  </si>
  <si>
    <t>男子</t>
    <rPh sb="0" eb="2">
      <t>ダンシ</t>
    </rPh>
    <phoneticPr fontId="1"/>
  </si>
  <si>
    <t>女子</t>
    <rPh sb="0" eb="2">
      <t>ジョシ</t>
    </rPh>
    <phoneticPr fontId="1"/>
  </si>
  <si>
    <t>出場個人種目</t>
    <rPh sb="0" eb="2">
      <t>シュツジョウ</t>
    </rPh>
    <rPh sb="2" eb="4">
      <t>コジン</t>
    </rPh>
    <rPh sb="4" eb="6">
      <t>シュモク</t>
    </rPh>
    <phoneticPr fontId="2"/>
  </si>
  <si>
    <t>参考記録（公認最高記録または目標記録）</t>
    <rPh sb="0" eb="2">
      <t>サンコウ</t>
    </rPh>
    <rPh sb="2" eb="4">
      <t>キロク</t>
    </rPh>
    <rPh sb="5" eb="7">
      <t>コウニン</t>
    </rPh>
    <rPh sb="7" eb="9">
      <t>サイコウ</t>
    </rPh>
    <rPh sb="9" eb="11">
      <t>キロク</t>
    </rPh>
    <rPh sb="14" eb="16">
      <t>モクヒョウ</t>
    </rPh>
    <rPh sb="16" eb="18">
      <t>キロク</t>
    </rPh>
    <phoneticPr fontId="1"/>
  </si>
  <si>
    <t>ﾅﾝﾊﾞｰ</t>
    <phoneticPr fontId="2"/>
  </si>
  <si>
    <t>400m</t>
  </si>
  <si>
    <t>長野　陸子</t>
    <rPh sb="0" eb="2">
      <t>ナガノ</t>
    </rPh>
    <rPh sb="3" eb="4">
      <t>リク</t>
    </rPh>
    <rPh sb="4" eb="5">
      <t>コ</t>
    </rPh>
    <phoneticPr fontId="2"/>
  </si>
  <si>
    <t>ﾅｶﾞﾉ　ﾘｸｺ</t>
    <phoneticPr fontId="2"/>
  </si>
  <si>
    <t>【エントリー全般についての注意】</t>
    <rPh sb="6" eb="8">
      <t>ゼンパン</t>
    </rPh>
    <rPh sb="13" eb="15">
      <t>チュウイ</t>
    </rPh>
    <phoneticPr fontId="4"/>
  </si>
  <si>
    <t>※団体/責任者等のデータは個人種目申込一覧表のものを共有します。</t>
    <rPh sb="1" eb="3">
      <t>ダンタイ</t>
    </rPh>
    <rPh sb="4" eb="7">
      <t>セキニンシャ</t>
    </rPh>
    <rPh sb="7" eb="8">
      <t>ナド</t>
    </rPh>
    <rPh sb="13" eb="15">
      <t>コジン</t>
    </rPh>
    <rPh sb="15" eb="17">
      <t>シュモク</t>
    </rPh>
    <rPh sb="17" eb="19">
      <t>モウシコミ</t>
    </rPh>
    <rPh sb="19" eb="21">
      <t>イチラン</t>
    </rPh>
    <rPh sb="21" eb="22">
      <t>ヒョウ</t>
    </rPh>
    <rPh sb="26" eb="28">
      <t>キョウユウ</t>
    </rPh>
    <phoneticPr fontId="2"/>
  </si>
  <si>
    <t>4×100mR</t>
  </si>
  <si>
    <t>4×400mR</t>
  </si>
  <si>
    <t>八種競技</t>
    <rPh sb="0" eb="2">
      <t>８シュ</t>
    </rPh>
    <rPh sb="2" eb="4">
      <t>キョウギ</t>
    </rPh>
    <phoneticPr fontId="2"/>
  </si>
  <si>
    <t>100mH(0.838m)</t>
  </si>
  <si>
    <t>男子</t>
    <rPh sb="0" eb="2">
      <t>ダンシ</t>
    </rPh>
    <phoneticPr fontId="1"/>
  </si>
  <si>
    <t>女子</t>
    <rPh sb="0" eb="2">
      <t>ジョシ</t>
    </rPh>
    <phoneticPr fontId="1"/>
  </si>
  <si>
    <t>100m</t>
  </si>
  <si>
    <t>200m</t>
  </si>
  <si>
    <t>800m</t>
  </si>
  <si>
    <t>1500m</t>
  </si>
  <si>
    <t>3000m</t>
  </si>
  <si>
    <t>5000m</t>
  </si>
  <si>
    <t>110mH(1.067m)</t>
  </si>
  <si>
    <t>400mH(0.762m)</t>
  </si>
  <si>
    <t>400mH(0.914m)</t>
  </si>
  <si>
    <t>3000mSC</t>
  </si>
  <si>
    <t>5000mW</t>
  </si>
  <si>
    <t>種目数</t>
    <rPh sb="0" eb="2">
      <t>シュモク</t>
    </rPh>
    <rPh sb="2" eb="3">
      <t>スウ</t>
    </rPh>
    <phoneticPr fontId="1"/>
  </si>
  <si>
    <t>参加者数男子</t>
    <rPh sb="0" eb="2">
      <t>サンカ</t>
    </rPh>
    <rPh sb="2" eb="3">
      <t>シャ</t>
    </rPh>
    <rPh sb="3" eb="4">
      <t>スウ</t>
    </rPh>
    <rPh sb="4" eb="6">
      <t>ダンシ</t>
    </rPh>
    <phoneticPr fontId="1"/>
  </si>
  <si>
    <t>参加者数女子</t>
    <rPh sb="0" eb="2">
      <t>サンカ</t>
    </rPh>
    <rPh sb="2" eb="3">
      <t>シャ</t>
    </rPh>
    <rPh sb="3" eb="4">
      <t>スウ</t>
    </rPh>
    <rPh sb="4" eb="6">
      <t>ジョシ</t>
    </rPh>
    <phoneticPr fontId="1"/>
  </si>
  <si>
    <t>リレーﾁｰﾑ数</t>
    <rPh sb="6" eb="7">
      <t>スウ</t>
    </rPh>
    <phoneticPr fontId="1"/>
  </si>
  <si>
    <t>リレー参加者延数</t>
    <rPh sb="3" eb="6">
      <t>サンカシャ</t>
    </rPh>
    <rPh sb="6" eb="7">
      <t>ノ</t>
    </rPh>
    <rPh sb="7" eb="8">
      <t>スウ</t>
    </rPh>
    <phoneticPr fontId="1"/>
  </si>
  <si>
    <t>・</t>
    <phoneticPr fontId="4"/>
  </si>
  <si>
    <t>必要事項を記入したエントリーファイルは、県陸協エントリーセンターから送信してください。</t>
    <rPh sb="0" eb="2">
      <t>ヒツヨウ</t>
    </rPh>
    <rPh sb="2" eb="4">
      <t>ジコウ</t>
    </rPh>
    <rPh sb="5" eb="7">
      <t>キニュウ</t>
    </rPh>
    <rPh sb="20" eb="21">
      <t>ケン</t>
    </rPh>
    <rPh sb="21" eb="22">
      <t>リク</t>
    </rPh>
    <rPh sb="22" eb="23">
      <t>キョウ</t>
    </rPh>
    <rPh sb="34" eb="36">
      <t>ソウシン</t>
    </rPh>
    <phoneticPr fontId="1"/>
  </si>
  <si>
    <t>エントリー情報入力画面を開いて、</t>
    <rPh sb="5" eb="7">
      <t>ジョウホウ</t>
    </rPh>
    <rPh sb="7" eb="9">
      <t>ニュウリョク</t>
    </rPh>
    <rPh sb="9" eb="11">
      <t>ガメン</t>
    </rPh>
    <rPh sb="12" eb="13">
      <t>ヒラ</t>
    </rPh>
    <phoneticPr fontId="1"/>
  </si>
  <si>
    <t>①大会を選択　</t>
    <rPh sb="1" eb="3">
      <t>タイカイ</t>
    </rPh>
    <rPh sb="4" eb="6">
      <t>センタク</t>
    </rPh>
    <phoneticPr fontId="1"/>
  </si>
  <si>
    <t>　※大会ごとにファイルの送信先が異なりますので、間違いのないよう注意してください。</t>
    <rPh sb="2" eb="4">
      <t>タイカイ</t>
    </rPh>
    <rPh sb="12" eb="14">
      <t>ソウシン</t>
    </rPh>
    <rPh sb="14" eb="15">
      <t>サキ</t>
    </rPh>
    <rPh sb="16" eb="17">
      <t>コト</t>
    </rPh>
    <rPh sb="24" eb="26">
      <t>マチガ</t>
    </rPh>
    <rPh sb="32" eb="34">
      <t>チュウイ</t>
    </rPh>
    <phoneticPr fontId="1"/>
  </si>
  <si>
    <t>②エントリー種別（新規／訂正送信）を選択</t>
    <rPh sb="6" eb="8">
      <t>シュベツ</t>
    </rPh>
    <rPh sb="9" eb="11">
      <t>シンキ</t>
    </rPh>
    <rPh sb="12" eb="14">
      <t>テイセイ</t>
    </rPh>
    <rPh sb="14" eb="16">
      <t>ソウシン</t>
    </rPh>
    <rPh sb="18" eb="20">
      <t>センタク</t>
    </rPh>
    <phoneticPr fontId="1"/>
  </si>
  <si>
    <t>　</t>
    <phoneticPr fontId="1"/>
  </si>
  <si>
    <t>　※訂正・追加の場合は、訂正分・追加分だけでなく、改めて全データを入力したファイルを送信してください。</t>
    <rPh sb="2" eb="4">
      <t>テイセイ</t>
    </rPh>
    <rPh sb="5" eb="7">
      <t>ツイカ</t>
    </rPh>
    <rPh sb="8" eb="10">
      <t>バアイ</t>
    </rPh>
    <rPh sb="12" eb="14">
      <t>テイセイ</t>
    </rPh>
    <rPh sb="14" eb="15">
      <t>フン</t>
    </rPh>
    <rPh sb="16" eb="18">
      <t>ツイカ</t>
    </rPh>
    <rPh sb="18" eb="19">
      <t>フン</t>
    </rPh>
    <rPh sb="25" eb="26">
      <t>アラタ</t>
    </rPh>
    <rPh sb="28" eb="29">
      <t>ゼン</t>
    </rPh>
    <rPh sb="33" eb="35">
      <t>ニュウリョク</t>
    </rPh>
    <rPh sb="42" eb="44">
      <t>ソウシン</t>
    </rPh>
    <phoneticPr fontId="1"/>
  </si>
  <si>
    <t>③申込責任者氏名／所属団体名を入力</t>
    <rPh sb="1" eb="3">
      <t>モウシコミ</t>
    </rPh>
    <rPh sb="3" eb="6">
      <t>セキニンシャ</t>
    </rPh>
    <rPh sb="6" eb="8">
      <t>シメイ</t>
    </rPh>
    <rPh sb="9" eb="11">
      <t>ショゾク</t>
    </rPh>
    <rPh sb="11" eb="13">
      <t>ダンタイ</t>
    </rPh>
    <rPh sb="13" eb="14">
      <t>ナ</t>
    </rPh>
    <rPh sb="15" eb="17">
      <t>ニュウリョク</t>
    </rPh>
    <phoneticPr fontId="1"/>
  </si>
  <si>
    <t>④メールアドレスを入力</t>
    <rPh sb="9" eb="11">
      <t>ニュウリョク</t>
    </rPh>
    <phoneticPr fontId="1"/>
  </si>
  <si>
    <t>　※フリーメール（ yahoo など）の場合、返信メールがブロックされる場合があります。ご承知ください。</t>
    <rPh sb="20" eb="22">
      <t>バアイ</t>
    </rPh>
    <rPh sb="23" eb="25">
      <t>ヘンシン</t>
    </rPh>
    <rPh sb="36" eb="38">
      <t>バアイ</t>
    </rPh>
    <rPh sb="45" eb="47">
      <t>ショウチ</t>
    </rPh>
    <phoneticPr fontId="1"/>
  </si>
  <si>
    <t>⑤コメント</t>
    <phoneticPr fontId="1"/>
  </si>
  <si>
    <t>　※訂正送信の場合など、特記事項があれば記入してください。</t>
    <rPh sb="2" eb="4">
      <t>テイセイ</t>
    </rPh>
    <rPh sb="4" eb="6">
      <t>ソウシン</t>
    </rPh>
    <rPh sb="7" eb="9">
      <t>バアイ</t>
    </rPh>
    <rPh sb="12" eb="14">
      <t>トッキ</t>
    </rPh>
    <rPh sb="14" eb="16">
      <t>ジコウ</t>
    </rPh>
    <rPh sb="20" eb="22">
      <t>キニュウ</t>
    </rPh>
    <phoneticPr fontId="1"/>
  </si>
  <si>
    <t>⑥エントリーファイル添付</t>
    <rPh sb="10" eb="12">
      <t>テンプ</t>
    </rPh>
    <phoneticPr fontId="1"/>
  </si>
  <si>
    <t>　※参照ボタンを押し、各自のＰＣ上のエントリーファイルを選択したら、（通常）「開く」ボタンを押します。</t>
    <rPh sb="2" eb="4">
      <t>サンショウ</t>
    </rPh>
    <rPh sb="8" eb="9">
      <t>オ</t>
    </rPh>
    <rPh sb="11" eb="13">
      <t>カクジ</t>
    </rPh>
    <rPh sb="16" eb="17">
      <t>ウエ</t>
    </rPh>
    <rPh sb="28" eb="30">
      <t>センタク</t>
    </rPh>
    <rPh sb="35" eb="37">
      <t>ツウジョウ</t>
    </rPh>
    <rPh sb="39" eb="40">
      <t>ヒラ</t>
    </rPh>
    <rPh sb="46" eb="47">
      <t>オ</t>
    </rPh>
    <phoneticPr fontId="1"/>
  </si>
  <si>
    <t>⑦確認画面へ</t>
    <rPh sb="1" eb="3">
      <t>カクニン</t>
    </rPh>
    <rPh sb="3" eb="5">
      <t>ガメン</t>
    </rPh>
    <phoneticPr fontId="1"/>
  </si>
  <si>
    <t>⑧送信</t>
    <rPh sb="1" eb="3">
      <t>ソウシン</t>
    </rPh>
    <phoneticPr fontId="1"/>
  </si>
  <si>
    <t>(1)エントリーファイル入力について</t>
    <rPh sb="12" eb="14">
      <t>ニュウリョク</t>
    </rPh>
    <phoneticPr fontId="1"/>
  </si>
  <si>
    <t>○長野陸協ホームページ　　http://nagano-rk.com/</t>
    <phoneticPr fontId="4"/>
  </si>
  <si>
    <t>○長野陸協エントリーセンター　 http://nagano-rk.com/entry/</t>
    <phoneticPr fontId="4"/>
  </si>
  <si>
    <t>(3)エントリーセンターの利用方法</t>
    <rPh sb="13" eb="15">
      <t>リヨウ</t>
    </rPh>
    <rPh sb="15" eb="17">
      <t>ホウホウ</t>
    </rPh>
    <phoneticPr fontId="1"/>
  </si>
  <si>
    <t>①氏名・ﾌﾘｶﾞﾅ欄は、姓と名の間に空白１つ（全角／半角どちらでも可）が標準です。</t>
    <rPh sb="1" eb="3">
      <t>シメイ</t>
    </rPh>
    <rPh sb="9" eb="10">
      <t>ラン</t>
    </rPh>
    <rPh sb="12" eb="13">
      <t>セイ</t>
    </rPh>
    <rPh sb="14" eb="15">
      <t>ナ</t>
    </rPh>
    <rPh sb="16" eb="17">
      <t>アイダ</t>
    </rPh>
    <rPh sb="19" eb="20">
      <t>クウハク</t>
    </rPh>
    <rPh sb="23" eb="25">
      <t>ゼンカク</t>
    </rPh>
    <rPh sb="26" eb="28">
      <t>ハンカク</t>
    </rPh>
    <rPh sb="33" eb="34">
      <t>）</t>
    </rPh>
    <rPh sb="35" eb="37">
      <t>ヒョウジュン</t>
    </rPh>
    <rPh sb="36" eb="38">
      <t>ヒョウジュン</t>
    </rPh>
    <phoneticPr fontId="1"/>
  </si>
  <si>
    <t>②シート「個人種目申込一覧」、「リレー申込票」は原則として、色のセル範囲は入力（選択）必須事項です。必ず記入してください。</t>
    <rPh sb="5" eb="7">
      <t>コジン</t>
    </rPh>
    <rPh sb="7" eb="9">
      <t>シュモク</t>
    </rPh>
    <rPh sb="9" eb="11">
      <t>モウシコミ</t>
    </rPh>
    <rPh sb="11" eb="13">
      <t>イチラン</t>
    </rPh>
    <rPh sb="19" eb="21">
      <t>モウシコミ</t>
    </rPh>
    <rPh sb="21" eb="22">
      <t>ヒョウ</t>
    </rPh>
    <rPh sb="24" eb="26">
      <t>ゲンソク</t>
    </rPh>
    <rPh sb="30" eb="31">
      <t>イロ</t>
    </rPh>
    <rPh sb="34" eb="36">
      <t>ハンイ</t>
    </rPh>
    <rPh sb="37" eb="39">
      <t>ニュウリョク</t>
    </rPh>
    <rPh sb="40" eb="42">
      <t>センタク</t>
    </rPh>
    <rPh sb="43" eb="45">
      <t>ヒッス</t>
    </rPh>
    <rPh sb="45" eb="47">
      <t>ジコウ</t>
    </rPh>
    <rPh sb="50" eb="51">
      <t>カナラ</t>
    </rPh>
    <rPh sb="52" eb="54">
      <t>キニュウ</t>
    </rPh>
    <phoneticPr fontId="1"/>
  </si>
  <si>
    <t>④記録欄には、公認記録又は目標記録を必ず入力してください。</t>
    <phoneticPr fontId="4"/>
  </si>
  <si>
    <t>⑤オープン種目の記録欄には、「9999」を入力してください。</t>
    <phoneticPr fontId="4"/>
  </si>
  <si>
    <t>⑥ファイル名については、デフォルトでは (大会略号)_entryfile となっているので、entryfile の部分を団体名に</t>
    <rPh sb="5" eb="6">
      <t>メイ</t>
    </rPh>
    <rPh sb="21" eb="23">
      <t>タイカイ</t>
    </rPh>
    <rPh sb="23" eb="25">
      <t>リャクゴウ</t>
    </rPh>
    <rPh sb="57" eb="59">
      <t>ブブン</t>
    </rPh>
    <rPh sb="60" eb="62">
      <t>ダンタイ</t>
    </rPh>
    <rPh sb="62" eb="63">
      <t>メイ</t>
    </rPh>
    <phoneticPr fontId="1"/>
  </si>
  <si>
    <t>　※出場種目のエントリーは、陸協様式のエントリーファイルでの申込のみ有効です。</t>
    <rPh sb="2" eb="4">
      <t>シュツジョウ</t>
    </rPh>
    <rPh sb="4" eb="6">
      <t>シュモク</t>
    </rPh>
    <rPh sb="14" eb="16">
      <t>リッキョウ</t>
    </rPh>
    <rPh sb="16" eb="18">
      <t>ヨウシキ</t>
    </rPh>
    <rPh sb="30" eb="32">
      <t>モウシコミ</t>
    </rPh>
    <rPh sb="34" eb="36">
      <t>ユウコウ</t>
    </rPh>
    <phoneticPr fontId="4"/>
  </si>
  <si>
    <t>(2)認知書（高体連様式）について　※詳細については、学校代議員にお問い合わせください。</t>
    <rPh sb="3" eb="6">
      <t>ニンチショ</t>
    </rPh>
    <rPh sb="7" eb="10">
      <t>コウタイレン</t>
    </rPh>
    <rPh sb="10" eb="12">
      <t>ヨウシキ</t>
    </rPh>
    <rPh sb="19" eb="21">
      <t>ショウサイ</t>
    </rPh>
    <rPh sb="27" eb="29">
      <t>ガッコウ</t>
    </rPh>
    <rPh sb="29" eb="32">
      <t>ダイギイン</t>
    </rPh>
    <rPh sb="34" eb="35">
      <t>ト</t>
    </rPh>
    <rPh sb="36" eb="37">
      <t>ア</t>
    </rPh>
    <phoneticPr fontId="4"/>
  </si>
  <si>
    <t>②登録番号は、長野県陸協で割り振られた番号を記入してください。</t>
    <rPh sb="1" eb="3">
      <t>トウロク</t>
    </rPh>
    <rPh sb="3" eb="5">
      <t>バンゴウ</t>
    </rPh>
    <rPh sb="7" eb="10">
      <t>ナガノケン</t>
    </rPh>
    <rPh sb="10" eb="12">
      <t>リッキョウ</t>
    </rPh>
    <rPh sb="13" eb="14">
      <t>ワ</t>
    </rPh>
    <rPh sb="15" eb="16">
      <t>フ</t>
    </rPh>
    <rPh sb="19" eb="21">
      <t>バンゴウ</t>
    </rPh>
    <rPh sb="22" eb="24">
      <t>キニュウ</t>
    </rPh>
    <phoneticPr fontId="4"/>
  </si>
  <si>
    <t>　手動で12秒6の場合でも、1260と入力してください。また、400m以上は分表示（6251×　→　10251○）です。</t>
    <rPh sb="1" eb="3">
      <t>シュドウ</t>
    </rPh>
    <rPh sb="6" eb="7">
      <t>ビョウ</t>
    </rPh>
    <rPh sb="9" eb="11">
      <t>バアイ</t>
    </rPh>
    <rPh sb="19" eb="21">
      <t>ニュウリョク</t>
    </rPh>
    <rPh sb="35" eb="37">
      <t>イジョウ</t>
    </rPh>
    <rPh sb="38" eb="39">
      <t>フン</t>
    </rPh>
    <rPh sb="39" eb="41">
      <t>ヒョウジ</t>
    </rPh>
    <phoneticPr fontId="1"/>
  </si>
  <si>
    <t>　※シートの削除・挿入などはしないでください。</t>
    <rPh sb="6" eb="8">
      <t>サクジョ</t>
    </rPh>
    <rPh sb="9" eb="11">
      <t>ソウニュウ</t>
    </rPh>
    <phoneticPr fontId="1"/>
  </si>
  <si>
    <t>　記録は、ピリオドなど一切用いずに、トラック種目は1/100秒まで、フィールドはcmまでを記入してください。（5m88cm　→　588）</t>
    <rPh sb="1" eb="3">
      <t>キロク</t>
    </rPh>
    <rPh sb="11" eb="13">
      <t>イッサイ</t>
    </rPh>
    <rPh sb="13" eb="14">
      <t>モチ</t>
    </rPh>
    <rPh sb="22" eb="24">
      <t>シュモク</t>
    </rPh>
    <rPh sb="30" eb="31">
      <t>ビョウ</t>
    </rPh>
    <rPh sb="45" eb="47">
      <t>キニュウ</t>
    </rPh>
    <phoneticPr fontId="1"/>
  </si>
  <si>
    <t>茅野高等学校</t>
  </si>
  <si>
    <t>諏訪実業高等学校</t>
  </si>
  <si>
    <t>諏訪清陵高等学校</t>
  </si>
  <si>
    <t>諏訪二葉高等学校</t>
  </si>
  <si>
    <t>下諏訪向陽高等学校</t>
  </si>
  <si>
    <t>岡谷工業高等学校</t>
  </si>
  <si>
    <t>岡谷東高等学校</t>
  </si>
  <si>
    <t>岡谷南高等学校</t>
  </si>
  <si>
    <t>飯田高等学校</t>
  </si>
  <si>
    <t>下伊那農業高等学校</t>
  </si>
  <si>
    <t>飯田女子</t>
  </si>
  <si>
    <t>飯田風越高等学校</t>
  </si>
  <si>
    <t>伊那弥生ヶ丘高等学校</t>
  </si>
  <si>
    <t>高遠高等学校</t>
  </si>
  <si>
    <t>伊那北高等学校</t>
  </si>
  <si>
    <t>富士見高等学校</t>
  </si>
  <si>
    <t>辰野高等学校</t>
  </si>
  <si>
    <t>阿南高等学校</t>
  </si>
  <si>
    <t>松川高等学校</t>
  </si>
  <si>
    <t>駒ヶ根工業高等学校</t>
  </si>
  <si>
    <t>赤穂高等学校</t>
  </si>
  <si>
    <t>伊那西</t>
  </si>
  <si>
    <t>上伊那農業高等学校</t>
  </si>
  <si>
    <t>箕輪進修高等学校</t>
  </si>
  <si>
    <t>茅野</t>
  </si>
  <si>
    <t>諏訪清陵</t>
  </si>
  <si>
    <t>諏訪二葉</t>
  </si>
  <si>
    <t>下諏訪向陽</t>
  </si>
  <si>
    <t>岡谷東</t>
  </si>
  <si>
    <t>岡谷南</t>
  </si>
  <si>
    <t>飯田</t>
  </si>
  <si>
    <t>飯田風越</t>
  </si>
  <si>
    <t>伊那弥生ヶ丘</t>
  </si>
  <si>
    <t>伊那北</t>
  </si>
  <si>
    <t>富士見</t>
  </si>
  <si>
    <t>辰野</t>
  </si>
  <si>
    <t>阿南</t>
  </si>
  <si>
    <t>松川</t>
  </si>
  <si>
    <t>赤穂</t>
  </si>
  <si>
    <t>箕輪進修</t>
  </si>
  <si>
    <t>諏訪実</t>
  </si>
  <si>
    <t>岡谷工</t>
  </si>
  <si>
    <t>下伊那農</t>
  </si>
  <si>
    <t>上伊那農</t>
  </si>
  <si>
    <t>伊那西高等学校</t>
    <rPh sb="3" eb="5">
      <t>コウトウ</t>
    </rPh>
    <rPh sb="5" eb="7">
      <t>ガッコウ</t>
    </rPh>
    <phoneticPr fontId="21"/>
  </si>
  <si>
    <t>飯田女子高等学校</t>
  </si>
  <si>
    <t>校名</t>
    <rPh sb="0" eb="2">
      <t>コウメイ</t>
    </rPh>
    <phoneticPr fontId="21"/>
  </si>
  <si>
    <t>略称</t>
    <rPh sb="0" eb="2">
      <t>リャクショウ</t>
    </rPh>
    <phoneticPr fontId="21"/>
  </si>
  <si>
    <t>ｱﾅﾝ</t>
    <phoneticPr fontId="1"/>
  </si>
  <si>
    <t>ｲﾅﾆｼ</t>
    <phoneticPr fontId="1"/>
  </si>
  <si>
    <t>ｲﾅｷﾀ</t>
    <phoneticPr fontId="1"/>
  </si>
  <si>
    <t>ｲﾅﾔﾖｲｶﾞｵｶ</t>
    <phoneticPr fontId="1"/>
  </si>
  <si>
    <t>ｵｶﾔｺｳ</t>
    <phoneticPr fontId="1"/>
  </si>
  <si>
    <t>ｵｶﾔﾋｶﾞｼ</t>
    <phoneticPr fontId="1"/>
  </si>
  <si>
    <t>ｵｶﾔﾐﾅﾐ</t>
    <phoneticPr fontId="1"/>
  </si>
  <si>
    <t>ｼﾓｲﾅﾉｳ</t>
    <phoneticPr fontId="1"/>
  </si>
  <si>
    <t>ｼﾓｽﾜｺｳﾖｳ</t>
    <phoneticPr fontId="1"/>
  </si>
  <si>
    <t>ﾁﾉ</t>
    <phoneticPr fontId="1"/>
  </si>
  <si>
    <t>ｺﾏｶﾞﾈｺｳ</t>
    <phoneticPr fontId="1"/>
  </si>
  <si>
    <t>ﾀｶﾄｵ</t>
    <phoneticPr fontId="1"/>
  </si>
  <si>
    <t>ﾏﾂｶﾜ</t>
    <phoneticPr fontId="1"/>
  </si>
  <si>
    <t>ｶﾐｲﾅﾉｳ</t>
    <phoneticPr fontId="1"/>
  </si>
  <si>
    <t>ｽﾜｾｲﾘｮｳ</t>
    <phoneticPr fontId="1"/>
  </si>
  <si>
    <t>ｽﾜﾌﾀﾊﾞ</t>
    <phoneticPr fontId="1"/>
  </si>
  <si>
    <t>ｱｶﾎ</t>
    <phoneticPr fontId="1"/>
  </si>
  <si>
    <t>ﾀﾂﾉ</t>
    <phoneticPr fontId="1"/>
  </si>
  <si>
    <t>ｲｲﾀﾞｼﾞｮｼ</t>
    <phoneticPr fontId="1"/>
  </si>
  <si>
    <t>ｲｲﾀﾞﾌｳｴﾂ</t>
    <phoneticPr fontId="1"/>
  </si>
  <si>
    <t>ﾌｼﾞﾐ</t>
    <phoneticPr fontId="1"/>
  </si>
  <si>
    <t>ﾐﾉﾜｼﾝｼｭｳ</t>
    <phoneticPr fontId="1"/>
  </si>
  <si>
    <t>学校名称</t>
    <rPh sb="0" eb="2">
      <t>ガッコウ</t>
    </rPh>
    <rPh sb="2" eb="4">
      <t>メイショウ</t>
    </rPh>
    <phoneticPr fontId="1"/>
  </si>
  <si>
    <t>個人種目申込一覧表／南信高体連陸上競技専門部</t>
    <rPh sb="0" eb="2">
      <t>コジン</t>
    </rPh>
    <rPh sb="2" eb="4">
      <t>シュモク</t>
    </rPh>
    <rPh sb="4" eb="6">
      <t>モウシコミ</t>
    </rPh>
    <rPh sb="6" eb="8">
      <t>イチラン</t>
    </rPh>
    <rPh sb="8" eb="9">
      <t>ヒョウ</t>
    </rPh>
    <rPh sb="10" eb="11">
      <t>ミナミ</t>
    </rPh>
    <rPh sb="11" eb="13">
      <t>ノブタカ</t>
    </rPh>
    <rPh sb="13" eb="14">
      <t>カラダ</t>
    </rPh>
    <rPh sb="14" eb="15">
      <t>レン</t>
    </rPh>
    <rPh sb="15" eb="17">
      <t>リクジョウ</t>
    </rPh>
    <rPh sb="17" eb="19">
      <t>キョウギ</t>
    </rPh>
    <rPh sb="19" eb="21">
      <t>センモン</t>
    </rPh>
    <rPh sb="21" eb="22">
      <t>ブ</t>
    </rPh>
    <phoneticPr fontId="2"/>
  </si>
  <si>
    <t>南信高体連陸上競技専門部</t>
    <rPh sb="0" eb="2">
      <t>ナンシン</t>
    </rPh>
    <rPh sb="2" eb="12">
      <t>コウタイレンリクジョウキョウギセンモンブ</t>
    </rPh>
    <phoneticPr fontId="2"/>
  </si>
  <si>
    <t>③学校の略称名については、学校名称を選択すると自動的に入力されます。</t>
    <rPh sb="1" eb="3">
      <t>ガッコウ</t>
    </rPh>
    <rPh sb="4" eb="6">
      <t>リャクショウ</t>
    </rPh>
    <rPh sb="6" eb="7">
      <t>メイ</t>
    </rPh>
    <rPh sb="13" eb="15">
      <t>ガッコウ</t>
    </rPh>
    <rPh sb="15" eb="17">
      <t>メイショウ</t>
    </rPh>
    <rPh sb="18" eb="20">
      <t>センタク</t>
    </rPh>
    <rPh sb="23" eb="26">
      <t>ジドウテキ</t>
    </rPh>
    <rPh sb="27" eb="29">
      <t>ニュウリョク</t>
    </rPh>
    <phoneticPr fontId="1"/>
  </si>
  <si>
    <t>③A～Eの欄に出場種目や身長と体重は記入する必要はありません。</t>
    <rPh sb="5" eb="6">
      <t>ラン</t>
    </rPh>
    <rPh sb="7" eb="9">
      <t>シュツジョウ</t>
    </rPh>
    <rPh sb="9" eb="11">
      <t>シュモク</t>
    </rPh>
    <rPh sb="12" eb="14">
      <t>シンチョウ</t>
    </rPh>
    <rPh sb="15" eb="17">
      <t>タイジュウ</t>
    </rPh>
    <rPh sb="18" eb="20">
      <t>キニュウ</t>
    </rPh>
    <rPh sb="22" eb="24">
      <t>ヒツヨウ</t>
    </rPh>
    <phoneticPr fontId="1"/>
  </si>
  <si>
    <t>七種競技</t>
    <rPh sb="0" eb="1">
      <t>ナナ</t>
    </rPh>
    <rPh sb="1" eb="2">
      <t>シュ</t>
    </rPh>
    <rPh sb="2" eb="4">
      <t>キョウギ</t>
    </rPh>
    <phoneticPr fontId="1"/>
  </si>
  <si>
    <t>飯田OIDE長姫高等学校</t>
    <rPh sb="6" eb="8">
      <t>オサヒメ</t>
    </rPh>
    <phoneticPr fontId="1"/>
  </si>
  <si>
    <t>駒ヶ根工</t>
    <phoneticPr fontId="1"/>
  </si>
  <si>
    <t>高遠</t>
    <phoneticPr fontId="1"/>
  </si>
  <si>
    <t>飯田OIDE長姫</t>
    <rPh sb="6" eb="8">
      <t>オサヒメ</t>
    </rPh>
    <phoneticPr fontId="1"/>
  </si>
  <si>
    <t>ｲｲﾀﾞｵｰｱｲﾃﾞｨｰｲｰｵｻﾋﾒ</t>
    <phoneticPr fontId="1"/>
  </si>
  <si>
    <t>ｲｲﾀﾞ</t>
    <phoneticPr fontId="1"/>
  </si>
  <si>
    <t>ｽﾜｼﾞﾂ</t>
    <phoneticPr fontId="1"/>
  </si>
  <si>
    <t>①大会出場する選手は、必ず全員（リレー種目、オープン種目を含む）記入してください。</t>
    <rPh sb="1" eb="3">
      <t>タイカイ</t>
    </rPh>
    <rPh sb="3" eb="5">
      <t>シュツジョウ</t>
    </rPh>
    <rPh sb="7" eb="9">
      <t>センシュ</t>
    </rPh>
    <rPh sb="11" eb="12">
      <t>カナラ</t>
    </rPh>
    <rPh sb="13" eb="15">
      <t>ゼンイン</t>
    </rPh>
    <rPh sb="19" eb="21">
      <t>シュモク</t>
    </rPh>
    <rPh sb="26" eb="28">
      <t>シュモク</t>
    </rPh>
    <rPh sb="29" eb="30">
      <t>フク</t>
    </rPh>
    <rPh sb="32" eb="34">
      <t>キニュウ</t>
    </rPh>
    <phoneticPr fontId="4"/>
  </si>
  <si>
    <t>赤穂高等学校</t>
    <phoneticPr fontId="1"/>
  </si>
  <si>
    <t>ﾊﾝﾏｰ投(4.000kg)</t>
    <rPh sb="4" eb="5">
      <t>トウ</t>
    </rPh>
    <phoneticPr fontId="2"/>
  </si>
  <si>
    <t>東海大学付属諏訪高等学校</t>
    <rPh sb="6" eb="8">
      <t>スワ</t>
    </rPh>
    <rPh sb="8" eb="10">
      <t>コウトウ</t>
    </rPh>
    <rPh sb="10" eb="12">
      <t>ガッコウ</t>
    </rPh>
    <phoneticPr fontId="21"/>
  </si>
  <si>
    <t>東海大諏訪</t>
    <rPh sb="3" eb="5">
      <t>スワ</t>
    </rPh>
    <phoneticPr fontId="1"/>
  </si>
  <si>
    <t>ﾄｳｶｲﾀﾞｲｽﾜ</t>
    <phoneticPr fontId="1"/>
  </si>
  <si>
    <t>【大会別特記事項】
学校名を選択すると、略称・ｶﾅは自動的に入力
されます。
オープン参加の種目については、参考記録に
「9999」を入力してください。
認知書（種目の記入は不要）は別途作成して下さい。</t>
    <rPh sb="10" eb="13">
      <t>ガッコウメイ</t>
    </rPh>
    <rPh sb="14" eb="16">
      <t>センタク</t>
    </rPh>
    <rPh sb="20" eb="22">
      <t>リャクショウ</t>
    </rPh>
    <rPh sb="26" eb="29">
      <t>ジドウテキ</t>
    </rPh>
    <rPh sb="30" eb="32">
      <t>ニュウリョク</t>
    </rPh>
    <rPh sb="81" eb="83">
      <t>シュモク</t>
    </rPh>
    <rPh sb="84" eb="86">
      <t>キニュウ</t>
    </rPh>
    <rPh sb="87" eb="89">
      <t>フヨウ</t>
    </rPh>
    <rPh sb="91" eb="93">
      <t>ベット</t>
    </rPh>
    <rPh sb="93" eb="95">
      <t>サクセイ</t>
    </rPh>
    <rPh sb="97" eb="98">
      <t>クダ</t>
    </rPh>
    <phoneticPr fontId="1"/>
  </si>
  <si>
    <t xml:space="preserve">三段跳 </t>
    <phoneticPr fontId="1"/>
  </si>
  <si>
    <t>阿智高等学校</t>
    <rPh sb="0" eb="2">
      <t>アチ</t>
    </rPh>
    <rPh sb="2" eb="6">
      <t>コウトウガッコウ</t>
    </rPh>
    <phoneticPr fontId="1"/>
  </si>
  <si>
    <t>阿智</t>
    <rPh sb="0" eb="2">
      <t>アチ</t>
    </rPh>
    <phoneticPr fontId="1"/>
  </si>
  <si>
    <t>ｱﾁ</t>
    <phoneticPr fontId="1"/>
  </si>
  <si>
    <t xml:space="preserve">  ※1，2年生は、前年度の登録番号と同じものを使用してください。</t>
    <rPh sb="6" eb="8">
      <t>ネンセイ</t>
    </rPh>
    <rPh sb="10" eb="13">
      <t>ゼンネンド</t>
    </rPh>
    <rPh sb="14" eb="16">
      <t>トウロク</t>
    </rPh>
    <rPh sb="16" eb="18">
      <t>バンゴウ</t>
    </rPh>
    <rPh sb="19" eb="20">
      <t>オナ</t>
    </rPh>
    <rPh sb="24" eb="26">
      <t>シヨウ</t>
    </rPh>
    <phoneticPr fontId="4"/>
  </si>
  <si>
    <t>つくば開成学園高等学校</t>
  </si>
  <si>
    <t>つくば開成</t>
    <rPh sb="3" eb="5">
      <t>カイセイ</t>
    </rPh>
    <phoneticPr fontId="1"/>
  </si>
  <si>
    <t>ﾂｸﾊﾞｶｲｾｲ</t>
  </si>
  <si>
    <r>
      <t>　変えて保存してください。（例：202</t>
    </r>
    <r>
      <rPr>
        <sz val="11"/>
        <color rgb="FF000000"/>
        <rFont val="メイリオ"/>
        <family val="3"/>
        <charset val="128"/>
      </rPr>
      <t>5</t>
    </r>
    <r>
      <rPr>
        <sz val="11"/>
        <color indexed="8"/>
        <rFont val="メイリオ"/>
        <family val="3"/>
        <charset val="128"/>
      </rPr>
      <t>sinjin_entryfile を 2025sinjin_伊那北高校 に変更）</t>
    </r>
    <rPh sb="1" eb="2">
      <t>カ</t>
    </rPh>
    <rPh sb="4" eb="6">
      <t>ホゾン</t>
    </rPh>
    <rPh sb="14" eb="15">
      <t>レイ</t>
    </rPh>
    <rPh sb="50" eb="53">
      <t>イナキタ</t>
    </rPh>
    <rPh sb="53" eb="55">
      <t>コウコウ</t>
    </rPh>
    <rPh sb="57" eb="59">
      <t>ヘンコウ</t>
    </rPh>
    <phoneticPr fontId="1"/>
  </si>
  <si>
    <t>=L28</t>
    <phoneticPr fontId="1"/>
  </si>
  <si>
    <t>砲丸投(6.000g)</t>
    <rPh sb="0" eb="3">
      <t>ホウガンナ</t>
    </rPh>
    <phoneticPr fontId="2"/>
  </si>
  <si>
    <t>円盤投(1.750g)</t>
    <rPh sb="0" eb="3">
      <t>エンバンナ</t>
    </rPh>
    <phoneticPr fontId="2"/>
  </si>
  <si>
    <t>ﾊﾝﾏｰ投(6.000g)</t>
    <rPh sb="4" eb="5">
      <t>ナ</t>
    </rPh>
    <phoneticPr fontId="2"/>
  </si>
  <si>
    <t>やり投(0.800g)</t>
    <rPh sb="2" eb="3">
      <t>ナ</t>
    </rPh>
    <phoneticPr fontId="2"/>
  </si>
  <si>
    <t>やり投(0.600g)</t>
    <rPh sb="2" eb="3">
      <t>ナ</t>
    </rPh>
    <phoneticPr fontId="2"/>
  </si>
  <si>
    <t>ﾊﾝﾏｰ投(4.000g)</t>
    <rPh sb="4" eb="5">
      <t>ナ</t>
    </rPh>
    <phoneticPr fontId="2"/>
  </si>
  <si>
    <t>円盤投(1.000g)</t>
    <rPh sb="0" eb="3">
      <t>エンバンナ</t>
    </rPh>
    <phoneticPr fontId="2"/>
  </si>
  <si>
    <t>砲丸投(4.000g)</t>
    <rPh sb="0" eb="3">
      <t>ホウガンナ</t>
    </rPh>
    <phoneticPr fontId="2"/>
  </si>
  <si>
    <t>令和８年度南信高等学校総合体育大会陸上競技大会</t>
    <rPh sb="0" eb="2">
      <t>レイワ</t>
    </rPh>
    <rPh sb="3" eb="5">
      <t>ネンド</t>
    </rPh>
    <rPh sb="5" eb="7">
      <t>ナンシン</t>
    </rPh>
    <rPh sb="7" eb="9">
      <t>コウトウ</t>
    </rPh>
    <rPh sb="9" eb="11">
      <t>ガッコウ</t>
    </rPh>
    <rPh sb="11" eb="13">
      <t>ソウゴウ</t>
    </rPh>
    <rPh sb="13" eb="15">
      <t>タイイク</t>
    </rPh>
    <rPh sb="15" eb="17">
      <t>タイカイ</t>
    </rPh>
    <rPh sb="17" eb="19">
      <t>リクジョウ</t>
    </rPh>
    <rPh sb="19" eb="21">
      <t>キョウギ</t>
    </rPh>
    <rPh sb="21" eb="23">
      <t>タイカイ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</si>
</sst>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0;[Red]&quot;¥&quot;#,##0"/>
    <numFmt numFmtId="177" formatCode="0_ "/>
    <numFmt numFmtId="178" formatCode="#,##0;[Red]#,##0"/>
  </numFmts>
  <fonts count="27"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0"/>
      <color indexed="8"/>
      <name val="ＭＳ Ｐゴシック"/>
      <family val="3"/>
      <charset val="128"/>
    </font>
    <font>
      <sz val="6"/>
      <name val="ＭＳ Ｐゴシック"/>
      <family val="3"/>
      <charset val="128"/>
    </font>
    <font>
      <sz val="11"/>
      <name val="ＭＳ Ｐゴシック"/>
      <family val="3"/>
      <charset val="128"/>
    </font>
    <font>
      <sz val="11"/>
      <color indexed="9"/>
      <name val="ＭＳ Ｐゴシック"/>
      <family val="3"/>
      <charset val="128"/>
    </font>
    <font>
      <sz val="11"/>
      <color indexed="10"/>
      <name val="ＭＳ Ｐゴシック"/>
      <family val="3"/>
      <charset val="128"/>
    </font>
    <font>
      <sz val="10"/>
      <color indexed="8"/>
      <name val="ＭＳ Ｐゴシック"/>
      <family val="3"/>
      <charset val="128"/>
    </font>
    <font>
      <b/>
      <sz val="18"/>
      <color indexed="8"/>
      <name val="ＭＳ Ｐゴシック"/>
      <family val="3"/>
      <charset val="128"/>
    </font>
    <font>
      <sz val="8"/>
      <color indexed="8"/>
      <name val="ＭＳ Ｐゴシック"/>
      <family val="3"/>
      <charset val="128"/>
    </font>
    <font>
      <b/>
      <sz val="12"/>
      <color indexed="8"/>
      <name val="ＭＳ Ｐゴシック"/>
      <family val="3"/>
      <charset val="128"/>
    </font>
    <font>
      <b/>
      <sz val="16"/>
      <color indexed="8"/>
      <name val="ＭＳ Ｐゴシック"/>
      <family val="3"/>
      <charset val="128"/>
    </font>
    <font>
      <b/>
      <sz val="14"/>
      <color indexed="8"/>
      <name val="ＭＳ Ｐゴシック"/>
      <family val="3"/>
      <charset val="128"/>
    </font>
    <font>
      <sz val="11"/>
      <name val="ＭＳ Ｐゴシック"/>
      <family val="3"/>
      <charset val="128"/>
    </font>
    <font>
      <b/>
      <sz val="14"/>
      <name val="ＭＳ Ｐゴシック"/>
      <family val="3"/>
      <charset val="128"/>
    </font>
    <font>
      <sz val="9"/>
      <name val="ＭＳ Ｐゴシック"/>
      <family val="3"/>
      <charset val="128"/>
    </font>
    <font>
      <sz val="11"/>
      <color indexed="8"/>
      <name val="メイリオ"/>
      <family val="3"/>
      <charset val="128"/>
    </font>
    <font>
      <sz val="6"/>
      <color indexed="8"/>
      <name val="ＭＳ Ｐゴシック"/>
      <family val="3"/>
      <charset val="128"/>
    </font>
    <font>
      <b/>
      <sz val="14"/>
      <color indexed="17"/>
      <name val="ＭＳ Ｐゴシック"/>
      <family val="3"/>
      <charset val="128"/>
    </font>
    <font>
      <sz val="10.5"/>
      <color indexed="8"/>
      <name val="メイリオ"/>
      <family val="3"/>
      <charset val="128"/>
    </font>
    <font>
      <sz val="6"/>
      <name val="ＭＳ Ｐゴシック"/>
      <family val="3"/>
      <charset val="128"/>
    </font>
    <font>
      <sz val="11"/>
      <color theme="1"/>
      <name val="ＭＳ Ｐゴシック"/>
      <family val="3"/>
      <charset val="128"/>
      <scheme val="minor"/>
    </font>
    <font>
      <sz val="11"/>
      <color theme="0"/>
      <name val="ＭＳ Ｐゴシック"/>
      <family val="3"/>
      <charset val="128"/>
    </font>
    <font>
      <sz val="9"/>
      <color theme="1"/>
      <name val="ＭＳ Ｐゴシック"/>
      <family val="3"/>
      <charset val="128"/>
      <scheme val="minor"/>
    </font>
    <font>
      <sz val="10"/>
      <color theme="1"/>
      <name val="ＭＳ Ｐゴシック"/>
      <family val="3"/>
      <charset val="128"/>
      <scheme val="minor"/>
    </font>
    <font>
      <sz val="11"/>
      <color rgb="FF000000"/>
      <name val="メイリオ"/>
      <family val="3"/>
      <charset val="128"/>
    </font>
  </fonts>
  <fills count="12">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6"/>
        <bgColor indexed="64"/>
      </patternFill>
    </fill>
    <fill>
      <patternFill patternType="solid">
        <fgColor indexed="45"/>
        <bgColor indexed="64"/>
      </patternFill>
    </fill>
    <fill>
      <patternFill patternType="solid">
        <fgColor indexed="41"/>
        <bgColor indexed="64"/>
      </patternFill>
    </fill>
    <fill>
      <patternFill patternType="solid">
        <fgColor indexed="22"/>
        <bgColor indexed="64"/>
      </patternFill>
    </fill>
    <fill>
      <patternFill patternType="solid">
        <fgColor indexed="47"/>
        <bgColor indexed="64"/>
      </patternFill>
    </fill>
    <fill>
      <patternFill patternType="solid">
        <fgColor indexed="13"/>
        <bgColor indexed="64"/>
      </patternFill>
    </fill>
    <fill>
      <patternFill patternType="solid">
        <fgColor indexed="51"/>
        <bgColor indexed="64"/>
      </patternFill>
    </fill>
    <fill>
      <patternFill patternType="solid">
        <fgColor rgb="FFFFFFCC"/>
        <bgColor indexed="64"/>
      </patternFill>
    </fill>
  </fills>
  <borders count="75">
    <border>
      <left/>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hair">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hair">
        <color indexed="64"/>
      </left>
      <right style="thin">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hair">
        <color indexed="64"/>
      </left>
      <right style="thin">
        <color indexed="64"/>
      </right>
      <top style="thin">
        <color indexed="64"/>
      </top>
      <bottom style="hair">
        <color indexed="64"/>
      </bottom>
      <diagonal/>
    </border>
    <border>
      <left style="medium">
        <color indexed="64"/>
      </left>
      <right/>
      <top style="thin">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18"/>
      </left>
      <right style="thin">
        <color indexed="18"/>
      </right>
      <top/>
      <bottom style="hair">
        <color indexed="18"/>
      </bottom>
      <diagonal/>
    </border>
    <border>
      <left style="thin">
        <color indexed="18"/>
      </left>
      <right style="thin">
        <color indexed="18"/>
      </right>
      <top style="hair">
        <color indexed="18"/>
      </top>
      <bottom style="hair">
        <color indexed="18"/>
      </bottom>
      <diagonal/>
    </border>
    <border>
      <left style="thin">
        <color indexed="18"/>
      </left>
      <right style="thin">
        <color indexed="18"/>
      </right>
      <top style="hair">
        <color indexed="18"/>
      </top>
      <bottom style="thin">
        <color indexed="18"/>
      </bottom>
      <diagonal/>
    </border>
    <border>
      <left style="thin">
        <color indexed="10"/>
      </left>
      <right style="thin">
        <color indexed="10"/>
      </right>
      <top/>
      <bottom style="hair">
        <color indexed="10"/>
      </bottom>
      <diagonal/>
    </border>
    <border>
      <left style="thin">
        <color indexed="10"/>
      </left>
      <right style="thin">
        <color indexed="10"/>
      </right>
      <top style="hair">
        <color indexed="10"/>
      </top>
      <bottom style="hair">
        <color indexed="10"/>
      </bottom>
      <diagonal/>
    </border>
    <border>
      <left style="thin">
        <color indexed="18"/>
      </left>
      <right style="thin">
        <color indexed="18"/>
      </right>
      <top style="thin">
        <color indexed="18"/>
      </top>
      <bottom style="thin">
        <color indexed="18"/>
      </bottom>
      <diagonal/>
    </border>
    <border>
      <left style="thin">
        <color indexed="10"/>
      </left>
      <right style="thin">
        <color indexed="10"/>
      </right>
      <top style="thin">
        <color indexed="10"/>
      </top>
      <bottom style="thin">
        <color indexed="10"/>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medium">
        <color indexed="64"/>
      </left>
      <right style="hair">
        <color indexed="64"/>
      </right>
      <top style="thin">
        <color indexed="64"/>
      </top>
      <bottom style="hair">
        <color indexed="64"/>
      </bottom>
      <diagonal/>
    </border>
    <border>
      <left/>
      <right style="medium">
        <color indexed="64"/>
      </right>
      <top style="medium">
        <color indexed="64"/>
      </top>
      <bottom/>
      <diagonal/>
    </border>
    <border>
      <left/>
      <right style="medium">
        <color indexed="64"/>
      </right>
      <top/>
      <bottom/>
      <diagonal/>
    </border>
    <border>
      <left/>
      <right/>
      <top/>
      <bottom style="thin">
        <color indexed="64"/>
      </bottom>
      <diagonal/>
    </border>
    <border>
      <left style="hair">
        <color indexed="64"/>
      </left>
      <right/>
      <top style="medium">
        <color indexed="64"/>
      </top>
      <bottom style="hair">
        <color indexed="64"/>
      </bottom>
      <diagonal/>
    </border>
    <border>
      <left style="hair">
        <color indexed="64"/>
      </left>
      <right/>
      <top style="hair">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top/>
      <bottom style="double">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18"/>
      </left>
      <right/>
      <top style="thin">
        <color rgb="FFFF0000"/>
      </top>
      <bottom/>
      <diagonal/>
    </border>
    <border>
      <left style="thin">
        <color indexed="18"/>
      </left>
      <right style="thin">
        <color rgb="FFFF0000"/>
      </right>
      <top style="hair">
        <color indexed="10"/>
      </top>
      <bottom style="thin">
        <color rgb="FFFF0000"/>
      </bottom>
      <diagonal/>
    </border>
    <border>
      <left style="thin">
        <color indexed="64"/>
      </left>
      <right style="thin">
        <color indexed="64"/>
      </right>
      <top/>
      <bottom/>
      <diagonal/>
    </border>
  </borders>
  <cellStyleXfs count="3">
    <xf numFmtId="0" fontId="0" fillId="0" borderId="0">
      <alignment vertical="center"/>
    </xf>
    <xf numFmtId="0" fontId="22" fillId="0" borderId="0">
      <alignment vertical="center"/>
    </xf>
    <xf numFmtId="0" fontId="5" fillId="0" borderId="0"/>
  </cellStyleXfs>
  <cellXfs count="227">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2" xfId="0" applyBorder="1">
      <alignment vertical="center"/>
    </xf>
    <xf numFmtId="0" fontId="8" fillId="0" borderId="0" xfId="0" applyFont="1" applyAlignment="1">
      <alignment horizontal="left" vertical="center"/>
    </xf>
    <xf numFmtId="0" fontId="8" fillId="0" borderId="0" xfId="0" applyFont="1" applyAlignment="1">
      <alignment horizontal="center" vertical="center"/>
    </xf>
    <xf numFmtId="0" fontId="8" fillId="0" borderId="0" xfId="0" applyFont="1">
      <alignment vertical="center"/>
    </xf>
    <xf numFmtId="0" fontId="0" fillId="0" borderId="0" xfId="0" applyFill="1" applyBorder="1">
      <alignment vertical="center"/>
    </xf>
    <xf numFmtId="0" fontId="0" fillId="0" borderId="0" xfId="0" applyFill="1" applyBorder="1" applyAlignment="1">
      <alignment horizontal="center" vertical="center"/>
    </xf>
    <xf numFmtId="49" fontId="0" fillId="0" borderId="0" xfId="0" applyNumberFormat="1" applyFill="1" applyBorder="1">
      <alignment vertical="center"/>
    </xf>
    <xf numFmtId="49" fontId="0" fillId="0" borderId="0" xfId="0" applyNumberFormat="1" applyFill="1" applyBorder="1" applyAlignment="1">
      <alignment horizontal="center" vertical="center"/>
    </xf>
    <xf numFmtId="49" fontId="9" fillId="0" borderId="0" xfId="0" applyNumberFormat="1" applyFont="1" applyFill="1" applyBorder="1" applyAlignment="1">
      <alignment horizontal="center" vertical="center"/>
    </xf>
    <xf numFmtId="49" fontId="0" fillId="0" borderId="0" xfId="0" applyNumberFormat="1" applyFill="1" applyBorder="1" applyAlignment="1">
      <alignment vertical="center" wrapText="1"/>
    </xf>
    <xf numFmtId="0" fontId="0" fillId="0" borderId="3" xfId="0" applyBorder="1">
      <alignment vertical="center"/>
    </xf>
    <xf numFmtId="0" fontId="0" fillId="0" borderId="0" xfId="0" applyBorder="1">
      <alignment vertical="center"/>
    </xf>
    <xf numFmtId="0" fontId="0" fillId="0" borderId="0" xfId="0" applyFill="1" applyAlignment="1">
      <alignment vertical="center" wrapText="1"/>
    </xf>
    <xf numFmtId="0" fontId="13" fillId="0" borderId="0" xfId="0" applyFont="1">
      <alignment vertical="center"/>
    </xf>
    <xf numFmtId="0" fontId="8" fillId="0" borderId="4" xfId="0" applyFont="1" applyBorder="1" applyAlignment="1">
      <alignment horizontal="center" vertical="center"/>
    </xf>
    <xf numFmtId="0" fontId="8" fillId="0" borderId="2" xfId="0" applyFont="1" applyBorder="1" applyAlignment="1">
      <alignment horizontal="center" vertical="center"/>
    </xf>
    <xf numFmtId="0" fontId="8" fillId="0" borderId="5" xfId="0" applyFont="1" applyBorder="1" applyAlignment="1">
      <alignment horizontal="center" vertical="center"/>
    </xf>
    <xf numFmtId="0" fontId="0" fillId="0" borderId="0" xfId="0" applyFill="1" applyBorder="1" applyAlignment="1">
      <alignment vertical="center"/>
    </xf>
    <xf numFmtId="0" fontId="7" fillId="0" borderId="0" xfId="0" applyFont="1" applyFill="1" applyAlignment="1">
      <alignment vertical="center" wrapText="1"/>
    </xf>
    <xf numFmtId="0" fontId="7" fillId="0" borderId="0" xfId="0" applyFont="1" applyAlignment="1">
      <alignment horizontal="center" vertical="center"/>
    </xf>
    <xf numFmtId="0" fontId="7" fillId="0" borderId="0" xfId="0" applyFont="1">
      <alignment vertical="center"/>
    </xf>
    <xf numFmtId="0" fontId="6" fillId="0" borderId="0" xfId="0" applyFont="1">
      <alignment vertical="center"/>
    </xf>
    <xf numFmtId="0" fontId="0" fillId="2" borderId="6" xfId="0" applyFill="1" applyBorder="1" applyAlignment="1" applyProtection="1">
      <alignment horizontal="center" vertical="center"/>
    </xf>
    <xf numFmtId="0" fontId="0" fillId="2" borderId="7" xfId="0" applyFill="1" applyBorder="1" applyProtection="1">
      <alignment vertical="center"/>
    </xf>
    <xf numFmtId="0" fontId="0" fillId="2" borderId="8" xfId="0" applyFill="1" applyBorder="1" applyProtection="1">
      <alignment vertical="center"/>
    </xf>
    <xf numFmtId="0" fontId="14" fillId="0" borderId="0" xfId="0" applyFont="1" applyAlignment="1">
      <alignment horizontal="center" vertical="center"/>
    </xf>
    <xf numFmtId="0" fontId="14" fillId="0" borderId="0" xfId="0" applyFont="1">
      <alignment vertical="center"/>
    </xf>
    <xf numFmtId="0" fontId="14" fillId="0" borderId="0" xfId="0" applyFont="1" applyBorder="1">
      <alignment vertical="center"/>
    </xf>
    <xf numFmtId="0" fontId="15" fillId="0" borderId="0" xfId="0" applyFont="1" applyFill="1" applyAlignment="1">
      <alignment vertical="center"/>
    </xf>
    <xf numFmtId="0" fontId="14" fillId="0" borderId="0" xfId="0" applyFont="1" applyBorder="1" applyAlignment="1">
      <alignment horizontal="center" vertical="center"/>
    </xf>
    <xf numFmtId="0" fontId="16" fillId="0" borderId="0" xfId="0" applyFont="1" applyBorder="1">
      <alignment vertical="center"/>
    </xf>
    <xf numFmtId="0" fontId="6" fillId="3" borderId="0" xfId="0" applyFont="1" applyFill="1">
      <alignment vertical="center"/>
    </xf>
    <xf numFmtId="0" fontId="0" fillId="4" borderId="1" xfId="0" applyFill="1" applyBorder="1">
      <alignment vertical="center"/>
    </xf>
    <xf numFmtId="0" fontId="0" fillId="4" borderId="9" xfId="0" applyFill="1" applyBorder="1">
      <alignment vertical="center"/>
    </xf>
    <xf numFmtId="0" fontId="17" fillId="0" borderId="0" xfId="0" applyFont="1">
      <alignment vertical="center"/>
    </xf>
    <xf numFmtId="0" fontId="0" fillId="5" borderId="10" xfId="0" applyFill="1" applyBorder="1" applyAlignment="1" applyProtection="1">
      <alignment horizontal="center" vertical="center"/>
    </xf>
    <xf numFmtId="0" fontId="11" fillId="0" borderId="11" xfId="0" applyFont="1" applyFill="1" applyBorder="1" applyAlignment="1" applyProtection="1">
      <alignment horizontal="center" vertical="center" wrapText="1"/>
    </xf>
    <xf numFmtId="0" fontId="11" fillId="0" borderId="12"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14" xfId="0" applyFill="1" applyBorder="1" applyProtection="1">
      <alignment vertical="center"/>
    </xf>
    <xf numFmtId="0" fontId="11" fillId="2" borderId="15" xfId="0" applyFont="1" applyFill="1" applyBorder="1" applyAlignment="1" applyProtection="1">
      <alignment horizontal="center" vertical="center" wrapText="1"/>
    </xf>
    <xf numFmtId="0" fontId="11" fillId="2" borderId="16" xfId="0" applyFont="1" applyFill="1" applyBorder="1" applyAlignment="1" applyProtection="1">
      <alignment horizontal="center" vertical="center" wrapText="1"/>
    </xf>
    <xf numFmtId="0" fontId="0" fillId="5" borderId="17" xfId="0" applyFill="1" applyBorder="1" applyAlignment="1" applyProtection="1">
      <alignment horizontal="center" vertical="center"/>
    </xf>
    <xf numFmtId="0" fontId="0" fillId="2" borderId="18" xfId="0" applyFill="1" applyBorder="1" applyProtection="1">
      <alignment vertical="center"/>
    </xf>
    <xf numFmtId="0" fontId="0" fillId="5" borderId="19" xfId="0" applyFill="1" applyBorder="1" applyAlignment="1" applyProtection="1">
      <alignment horizontal="center" vertical="center"/>
    </xf>
    <xf numFmtId="0" fontId="0" fillId="2" borderId="20" xfId="0" applyFill="1" applyBorder="1" applyProtection="1">
      <alignment vertical="center"/>
    </xf>
    <xf numFmtId="0" fontId="0" fillId="0" borderId="21" xfId="0" applyFill="1" applyBorder="1" applyAlignment="1" applyProtection="1">
      <alignment horizontal="center" vertical="center" wrapText="1"/>
    </xf>
    <xf numFmtId="0" fontId="11" fillId="0" borderId="22" xfId="0" applyFont="1" applyFill="1" applyBorder="1" applyAlignment="1" applyProtection="1">
      <alignment horizontal="center" vertical="center" wrapText="1"/>
    </xf>
    <xf numFmtId="0" fontId="0" fillId="2" borderId="23" xfId="0" applyFill="1" applyBorder="1" applyProtection="1">
      <alignment vertical="center"/>
    </xf>
    <xf numFmtId="0" fontId="8" fillId="5" borderId="24" xfId="0" applyFont="1" applyFill="1" applyBorder="1" applyAlignment="1" applyProtection="1">
      <alignment horizontal="center" vertical="center"/>
    </xf>
    <xf numFmtId="0" fontId="0" fillId="5" borderId="25" xfId="0" applyFill="1" applyBorder="1" applyAlignment="1" applyProtection="1">
      <alignment horizontal="center" vertical="center"/>
    </xf>
    <xf numFmtId="0" fontId="0" fillId="2" borderId="26" xfId="0" applyFill="1" applyBorder="1" applyProtection="1">
      <alignment vertical="center"/>
    </xf>
    <xf numFmtId="0" fontId="0" fillId="0" borderId="0" xfId="0" applyFill="1" applyProtection="1">
      <alignment vertical="center"/>
    </xf>
    <xf numFmtId="0" fontId="0" fillId="0" borderId="0" xfId="0" applyFill="1" applyAlignment="1" applyProtection="1">
      <alignment horizontal="center" vertical="center"/>
    </xf>
    <xf numFmtId="0" fontId="0" fillId="0" borderId="0" xfId="0" applyAlignment="1" applyProtection="1">
      <alignment horizontal="center" vertical="center"/>
    </xf>
    <xf numFmtId="0" fontId="0" fillId="0" borderId="0" xfId="0" applyProtection="1">
      <alignment vertical="center"/>
    </xf>
    <xf numFmtId="0" fontId="0" fillId="0" borderId="0" xfId="0" applyNumberFormat="1" applyFill="1" applyAlignment="1">
      <alignment vertical="center"/>
    </xf>
    <xf numFmtId="0" fontId="18" fillId="0" borderId="0" xfId="0" applyFont="1" applyFill="1" applyBorder="1" applyAlignment="1">
      <alignment vertical="center" wrapText="1"/>
    </xf>
    <xf numFmtId="0" fontId="0" fillId="0" borderId="0" xfId="0" applyFill="1" applyBorder="1" applyAlignment="1">
      <alignment horizontal="center" vertical="center"/>
    </xf>
    <xf numFmtId="0" fontId="0" fillId="0" borderId="0" xfId="0" applyFill="1" applyBorder="1">
      <alignment vertical="center"/>
    </xf>
    <xf numFmtId="49" fontId="0" fillId="0" borderId="0" xfId="0" applyNumberFormat="1" applyFill="1" applyBorder="1">
      <alignment vertical="center"/>
    </xf>
    <xf numFmtId="49" fontId="19" fillId="0" borderId="0" xfId="0" applyNumberFormat="1" applyFont="1" applyFill="1" applyBorder="1" applyAlignment="1">
      <alignment horizontal="center" vertical="center"/>
    </xf>
    <xf numFmtId="49" fontId="12" fillId="0" borderId="0" xfId="0" applyNumberFormat="1" applyFont="1" applyFill="1" applyBorder="1" applyAlignment="1">
      <alignment horizontal="center" vertical="center"/>
    </xf>
    <xf numFmtId="49" fontId="5" fillId="0" borderId="0" xfId="0" applyNumberFormat="1" applyFont="1" applyFill="1" applyBorder="1" applyAlignment="1">
      <alignment horizontal="center" vertical="center"/>
    </xf>
    <xf numFmtId="0" fontId="7" fillId="0" borderId="0" xfId="0" applyFont="1" applyFill="1" applyBorder="1" applyAlignment="1">
      <alignment vertical="center" wrapText="1"/>
    </xf>
    <xf numFmtId="0" fontId="0" fillId="0" borderId="0" xfId="0" applyFill="1" applyBorder="1" applyAlignment="1">
      <alignment vertical="center" wrapText="1"/>
    </xf>
    <xf numFmtId="0" fontId="11" fillId="0" borderId="0" xfId="0" applyFont="1" applyFill="1" applyBorder="1" applyAlignment="1">
      <alignment vertical="top" wrapText="1"/>
    </xf>
    <xf numFmtId="49" fontId="5" fillId="0" borderId="27" xfId="0" applyNumberFormat="1" applyFont="1" applyFill="1" applyBorder="1" applyAlignment="1">
      <alignment horizontal="left" vertical="center"/>
    </xf>
    <xf numFmtId="49" fontId="5" fillId="0" borderId="28" xfId="0" applyNumberFormat="1" applyFont="1" applyFill="1" applyBorder="1" applyAlignment="1">
      <alignment horizontal="left" vertical="center"/>
    </xf>
    <xf numFmtId="49" fontId="5" fillId="0" borderId="29" xfId="0" applyNumberFormat="1" applyFont="1" applyFill="1" applyBorder="1" applyAlignment="1">
      <alignment horizontal="left" vertical="center"/>
    </xf>
    <xf numFmtId="49" fontId="5" fillId="0" borderId="30" xfId="0" applyNumberFormat="1" applyFont="1" applyFill="1" applyBorder="1" applyAlignment="1">
      <alignment horizontal="left" vertical="center"/>
    </xf>
    <xf numFmtId="49" fontId="5" fillId="0" borderId="31" xfId="0" applyNumberFormat="1" applyFont="1" applyFill="1" applyBorder="1" applyAlignment="1">
      <alignment horizontal="left" vertical="center"/>
    </xf>
    <xf numFmtId="49" fontId="5" fillId="6" borderId="32" xfId="0" applyNumberFormat="1" applyFont="1" applyFill="1" applyBorder="1" applyAlignment="1">
      <alignment horizontal="center" vertical="center"/>
    </xf>
    <xf numFmtId="49" fontId="5" fillId="5" borderId="33" xfId="0" applyNumberFormat="1" applyFont="1" applyFill="1" applyBorder="1" applyAlignment="1">
      <alignment horizontal="center" vertical="center"/>
    </xf>
    <xf numFmtId="0" fontId="0" fillId="0" borderId="0" xfId="0" applyNumberFormat="1" applyFill="1" applyAlignment="1">
      <alignment horizontal="left" vertical="center"/>
    </xf>
    <xf numFmtId="0" fontId="0" fillId="0" borderId="0" xfId="0" applyNumberFormat="1" applyFill="1" applyBorder="1" applyAlignment="1" applyProtection="1">
      <alignment horizontal="left" vertical="center"/>
    </xf>
    <xf numFmtId="0" fontId="0" fillId="4" borderId="1" xfId="0" applyFill="1" applyBorder="1" applyAlignment="1">
      <alignment horizontal="center" vertical="center" shrinkToFit="1"/>
    </xf>
    <xf numFmtId="0" fontId="0" fillId="4" borderId="1" xfId="0" applyFill="1" applyBorder="1" applyAlignment="1" applyProtection="1">
      <alignment horizontal="center" vertical="center" shrinkToFit="1"/>
    </xf>
    <xf numFmtId="0" fontId="0" fillId="4" borderId="34" xfId="0" applyFill="1" applyBorder="1" applyAlignment="1" applyProtection="1">
      <alignment horizontal="center" vertical="center" shrinkToFit="1"/>
    </xf>
    <xf numFmtId="0" fontId="0" fillId="4" borderId="9" xfId="0" applyFill="1" applyBorder="1" applyAlignment="1">
      <alignment horizontal="center" vertical="center" shrinkToFit="1"/>
    </xf>
    <xf numFmtId="0" fontId="0" fillId="4" borderId="9" xfId="0" applyFill="1" applyBorder="1" applyAlignment="1" applyProtection="1">
      <alignment horizontal="center" vertical="center" shrinkToFit="1"/>
    </xf>
    <xf numFmtId="0" fontId="0" fillId="4" borderId="35" xfId="0" applyFill="1" applyBorder="1" applyAlignment="1" applyProtection="1">
      <alignment horizontal="center" vertical="center" shrinkToFit="1"/>
    </xf>
    <xf numFmtId="0" fontId="6" fillId="0" borderId="0" xfId="0" applyFont="1" applyFill="1" applyBorder="1">
      <alignment vertical="center"/>
    </xf>
    <xf numFmtId="176" fontId="0" fillId="0" borderId="0" xfId="0" applyNumberFormat="1" applyFill="1" applyBorder="1" applyAlignment="1" applyProtection="1">
      <alignment horizontal="center" vertical="center"/>
    </xf>
    <xf numFmtId="0" fontId="0" fillId="0" borderId="36" xfId="0" applyNumberFormat="1" applyBorder="1" applyAlignment="1">
      <alignment horizontal="center" vertical="center"/>
    </xf>
    <xf numFmtId="0" fontId="0" fillId="0" borderId="3" xfId="0" applyNumberFormat="1" applyBorder="1" applyAlignment="1">
      <alignment horizontal="center" vertical="center"/>
    </xf>
    <xf numFmtId="0" fontId="0" fillId="0" borderId="37" xfId="0" applyNumberFormat="1" applyBorder="1" applyAlignment="1">
      <alignment horizontal="center" vertical="center"/>
    </xf>
    <xf numFmtId="0" fontId="8" fillId="0" borderId="0" xfId="0" applyFont="1" applyAlignment="1" applyProtection="1">
      <alignment horizontal="left" vertical="center"/>
    </xf>
    <xf numFmtId="0" fontId="0" fillId="0" borderId="0" xfId="0" applyFill="1" applyBorder="1" applyProtection="1">
      <alignment vertical="center"/>
    </xf>
    <xf numFmtId="0" fontId="0" fillId="0" borderId="0" xfId="0" applyFont="1" applyFill="1" applyBorder="1" applyAlignment="1" applyProtection="1">
      <alignment horizontal="center" vertical="center"/>
    </xf>
    <xf numFmtId="0" fontId="0" fillId="0" borderId="0" xfId="0" applyFont="1" applyFill="1" applyBorder="1" applyAlignment="1" applyProtection="1">
      <alignment vertical="center"/>
    </xf>
    <xf numFmtId="0" fontId="0" fillId="0" borderId="0" xfId="0" applyFill="1" applyBorder="1" applyAlignment="1" applyProtection="1">
      <alignment horizontal="center" vertical="center"/>
    </xf>
    <xf numFmtId="0" fontId="0" fillId="0" borderId="0" xfId="0" applyFill="1" applyBorder="1" applyAlignment="1" applyProtection="1">
      <alignment horizontal="center" vertical="center"/>
    </xf>
    <xf numFmtId="0" fontId="0" fillId="7" borderId="38" xfId="0" applyFill="1" applyBorder="1" applyAlignment="1" applyProtection="1">
      <alignment horizontal="center" vertical="center"/>
    </xf>
    <xf numFmtId="0" fontId="0" fillId="7" borderId="22" xfId="0" applyFill="1" applyBorder="1" applyAlignment="1" applyProtection="1">
      <alignment horizontal="center" vertical="center"/>
    </xf>
    <xf numFmtId="177" fontId="0" fillId="0" borderId="0" xfId="0" applyNumberFormat="1" applyFill="1" applyBorder="1" applyAlignment="1" applyProtection="1">
      <alignment horizontal="center" vertical="center"/>
    </xf>
    <xf numFmtId="0" fontId="0" fillId="0" borderId="0" xfId="0" applyFill="1" applyBorder="1" applyAlignment="1" applyProtection="1">
      <alignment vertical="center"/>
    </xf>
    <xf numFmtId="178" fontId="0" fillId="0" borderId="0" xfId="0" applyNumberFormat="1" applyFill="1" applyBorder="1" applyAlignment="1" applyProtection="1">
      <alignment horizontal="center" vertical="center"/>
    </xf>
    <xf numFmtId="0" fontId="0" fillId="0" borderId="39" xfId="0" applyNumberFormat="1" applyFill="1" applyBorder="1" applyAlignment="1" applyProtection="1">
      <alignment horizontal="center" vertical="center"/>
    </xf>
    <xf numFmtId="0" fontId="0" fillId="0" borderId="40" xfId="0" applyNumberFormat="1" applyBorder="1" applyAlignment="1" applyProtection="1">
      <alignment horizontal="center" vertical="center"/>
    </xf>
    <xf numFmtId="0" fontId="10" fillId="0" borderId="41" xfId="0" applyFont="1" applyBorder="1" applyAlignment="1" applyProtection="1">
      <alignment horizontal="center" vertical="center" wrapText="1"/>
    </xf>
    <xf numFmtId="0" fontId="0" fillId="0" borderId="42" xfId="0" applyBorder="1" applyAlignment="1" applyProtection="1">
      <alignment vertical="center" wrapText="1"/>
    </xf>
    <xf numFmtId="0" fontId="10" fillId="0" borderId="43" xfId="0" applyFont="1" applyBorder="1" applyAlignment="1" applyProtection="1">
      <alignment horizontal="center" vertical="center" wrapText="1"/>
    </xf>
    <xf numFmtId="0" fontId="0" fillId="0" borderId="44" xfId="0" applyBorder="1" applyAlignment="1" applyProtection="1">
      <alignment vertical="center" wrapText="1"/>
    </xf>
    <xf numFmtId="0" fontId="0" fillId="0" borderId="0" xfId="0" applyBorder="1" applyProtection="1">
      <alignment vertical="center"/>
    </xf>
    <xf numFmtId="0" fontId="11" fillId="0" borderId="0" xfId="0" applyFont="1" applyBorder="1" applyAlignment="1" applyProtection="1">
      <alignment vertical="center"/>
    </xf>
    <xf numFmtId="0" fontId="10" fillId="0" borderId="0" xfId="0" applyFont="1" applyBorder="1" applyAlignment="1" applyProtection="1">
      <alignment horizontal="center" vertical="center" wrapText="1"/>
    </xf>
    <xf numFmtId="0" fontId="0" fillId="2" borderId="45" xfId="0" applyFill="1" applyBorder="1" applyAlignment="1" applyProtection="1">
      <alignment horizontal="center" vertical="center"/>
    </xf>
    <xf numFmtId="0" fontId="0" fillId="2" borderId="46" xfId="0" applyFill="1" applyBorder="1" applyAlignment="1" applyProtection="1">
      <alignment horizontal="center" vertical="center"/>
    </xf>
    <xf numFmtId="0" fontId="0" fillId="2" borderId="47" xfId="0" applyFill="1" applyBorder="1" applyAlignment="1" applyProtection="1">
      <alignment horizontal="center" vertical="center"/>
    </xf>
    <xf numFmtId="0" fontId="8" fillId="2" borderId="40" xfId="0" applyFont="1" applyFill="1" applyBorder="1" applyAlignment="1" applyProtection="1">
      <alignment horizontal="center" vertical="center"/>
    </xf>
    <xf numFmtId="0" fontId="0" fillId="0" borderId="48" xfId="0" applyFill="1" applyBorder="1" applyAlignment="1" applyProtection="1">
      <alignment horizontal="center" vertical="center" wrapText="1"/>
    </xf>
    <xf numFmtId="0" fontId="8" fillId="0" borderId="49" xfId="0" applyFont="1" applyFill="1" applyBorder="1" applyAlignment="1" applyProtection="1">
      <alignment horizontal="center" vertical="center"/>
    </xf>
    <xf numFmtId="0" fontId="17" fillId="0" borderId="0" xfId="0" applyFont="1" applyAlignment="1">
      <alignment horizontal="right" vertical="center"/>
    </xf>
    <xf numFmtId="0" fontId="0" fillId="0" borderId="2" xfId="0" applyBorder="1" applyAlignment="1">
      <alignment horizontal="center" vertical="center"/>
    </xf>
    <xf numFmtId="0" fontId="0" fillId="0" borderId="3" xfId="0" applyBorder="1" applyAlignment="1">
      <alignment horizontal="center" vertical="center"/>
    </xf>
    <xf numFmtId="0" fontId="20" fillId="0" borderId="0" xfId="0" applyFont="1">
      <alignment vertical="center"/>
    </xf>
    <xf numFmtId="0" fontId="0" fillId="11" borderId="35" xfId="0" applyFill="1" applyBorder="1" applyAlignment="1" applyProtection="1">
      <alignment horizontal="center" vertical="center" shrinkToFit="1"/>
      <protection locked="0"/>
    </xf>
    <xf numFmtId="0" fontId="0" fillId="11" borderId="37" xfId="0" applyFill="1" applyBorder="1" applyAlignment="1" applyProtection="1">
      <alignment horizontal="center" vertical="center" shrinkToFit="1"/>
      <protection locked="0"/>
    </xf>
    <xf numFmtId="0" fontId="0" fillId="0" borderId="50" xfId="0" applyNumberFormat="1" applyFill="1" applyBorder="1" applyAlignment="1">
      <alignment vertical="center"/>
    </xf>
    <xf numFmtId="0" fontId="0" fillId="11" borderId="45" xfId="0" applyFill="1" applyBorder="1" applyAlignment="1" applyProtection="1">
      <alignment horizontal="center" vertical="center"/>
      <protection locked="0"/>
    </xf>
    <xf numFmtId="0" fontId="0" fillId="11" borderId="13" xfId="0" applyFill="1" applyBorder="1" applyProtection="1">
      <alignment vertical="center"/>
      <protection locked="0"/>
    </xf>
    <xf numFmtId="0" fontId="0" fillId="11" borderId="46" xfId="0" applyFill="1" applyBorder="1" applyAlignment="1" applyProtection="1">
      <alignment horizontal="center" vertical="center"/>
      <protection locked="0"/>
    </xf>
    <xf numFmtId="0" fontId="0" fillId="11" borderId="14" xfId="0" applyFill="1" applyBorder="1" applyProtection="1">
      <alignment vertical="center"/>
      <protection locked="0"/>
    </xf>
    <xf numFmtId="0" fontId="0" fillId="11" borderId="17" xfId="0" applyFill="1" applyBorder="1" applyAlignment="1" applyProtection="1">
      <alignment horizontal="center" vertical="center"/>
      <protection locked="0"/>
    </xf>
    <xf numFmtId="0" fontId="0" fillId="11" borderId="18" xfId="0" applyFill="1" applyBorder="1" applyProtection="1">
      <alignment vertical="center"/>
      <protection locked="0"/>
    </xf>
    <xf numFmtId="0" fontId="0" fillId="11" borderId="19" xfId="0" applyFill="1" applyBorder="1" applyAlignment="1" applyProtection="1">
      <alignment horizontal="center" vertical="center"/>
      <protection locked="0"/>
    </xf>
    <xf numFmtId="0" fontId="0" fillId="11" borderId="20" xfId="0" applyFill="1" applyBorder="1" applyProtection="1">
      <alignment vertical="center"/>
      <protection locked="0"/>
    </xf>
    <xf numFmtId="0" fontId="0" fillId="11" borderId="47" xfId="0" applyFill="1" applyBorder="1" applyAlignment="1" applyProtection="1">
      <alignment horizontal="center" vertical="center"/>
      <protection locked="0"/>
    </xf>
    <xf numFmtId="0" fontId="0" fillId="11" borderId="23" xfId="0" applyFill="1" applyBorder="1" applyProtection="1">
      <alignment vertical="center"/>
      <protection locked="0"/>
    </xf>
    <xf numFmtId="0" fontId="0" fillId="11" borderId="6" xfId="0" applyFill="1" applyBorder="1" applyAlignment="1" applyProtection="1">
      <alignment horizontal="center" vertical="center"/>
      <protection locked="0"/>
    </xf>
    <xf numFmtId="0" fontId="0" fillId="11" borderId="7" xfId="0" applyFill="1" applyBorder="1" applyProtection="1">
      <alignment vertical="center"/>
      <protection locked="0"/>
    </xf>
    <xf numFmtId="0" fontId="0" fillId="11" borderId="25" xfId="0" applyFill="1" applyBorder="1" applyAlignment="1" applyProtection="1">
      <alignment horizontal="center" vertical="center"/>
      <protection locked="0"/>
    </xf>
    <xf numFmtId="0" fontId="0" fillId="11" borderId="26" xfId="0" applyFill="1" applyBorder="1" applyProtection="1">
      <alignment vertical="center"/>
      <protection locked="0"/>
    </xf>
    <xf numFmtId="0" fontId="0" fillId="11" borderId="10" xfId="0" applyFill="1" applyBorder="1" applyAlignment="1" applyProtection="1">
      <alignment horizontal="center" vertical="center"/>
      <protection locked="0"/>
    </xf>
    <xf numFmtId="0" fontId="0" fillId="11" borderId="8" xfId="0" applyFill="1" applyBorder="1" applyProtection="1">
      <alignment vertical="center"/>
      <protection locked="0"/>
    </xf>
    <xf numFmtId="0" fontId="8" fillId="11" borderId="40" xfId="0" applyFont="1" applyFill="1" applyBorder="1" applyAlignment="1" applyProtection="1">
      <alignment horizontal="center" vertical="center"/>
      <protection locked="0"/>
    </xf>
    <xf numFmtId="0" fontId="11" fillId="0" borderId="38" xfId="0" applyFont="1" applyFill="1" applyBorder="1" applyAlignment="1" applyProtection="1">
      <alignment horizontal="center" vertical="center" wrapText="1"/>
    </xf>
    <xf numFmtId="0" fontId="11" fillId="0" borderId="39" xfId="0" applyFont="1" applyFill="1" applyBorder="1" applyAlignment="1" applyProtection="1">
      <alignment horizontal="center" vertical="center" wrapText="1"/>
    </xf>
    <xf numFmtId="0" fontId="0" fillId="11" borderId="51" xfId="0" applyFill="1" applyBorder="1" applyProtection="1">
      <alignment vertical="center"/>
      <protection locked="0"/>
    </xf>
    <xf numFmtId="0" fontId="0" fillId="11" borderId="52" xfId="0" applyFill="1" applyBorder="1" applyProtection="1">
      <alignment vertical="center"/>
      <protection locked="0"/>
    </xf>
    <xf numFmtId="49" fontId="5" fillId="0" borderId="72" xfId="0" applyNumberFormat="1" applyFont="1" applyFill="1" applyBorder="1" applyAlignment="1">
      <alignment horizontal="left" vertical="center"/>
    </xf>
    <xf numFmtId="0" fontId="0" fillId="11" borderId="9" xfId="0" applyFill="1" applyBorder="1" applyAlignment="1" applyProtection="1">
      <alignment horizontal="center" vertical="center" shrinkToFit="1"/>
      <protection locked="0"/>
    </xf>
    <xf numFmtId="0" fontId="0" fillId="11" borderId="3" xfId="0" applyFill="1" applyBorder="1" applyAlignment="1" applyProtection="1">
      <alignment horizontal="center" vertical="center" shrinkToFit="1"/>
      <protection locked="0"/>
    </xf>
    <xf numFmtId="0" fontId="5" fillId="0" borderId="0" xfId="0" applyFont="1">
      <alignment vertical="center"/>
    </xf>
    <xf numFmtId="0" fontId="23" fillId="3" borderId="0" xfId="0" applyFont="1" applyFill="1">
      <alignment vertical="center"/>
    </xf>
    <xf numFmtId="0" fontId="0" fillId="11" borderId="9" xfId="0" applyFill="1" applyBorder="1" applyAlignment="1" applyProtection="1">
      <alignment horizontal="center" vertical="center" shrinkToFit="1"/>
      <protection locked="0"/>
    </xf>
    <xf numFmtId="0" fontId="0" fillId="11" borderId="9" xfId="0" applyFill="1" applyBorder="1" applyProtection="1">
      <alignment vertical="center"/>
      <protection locked="0"/>
    </xf>
    <xf numFmtId="0" fontId="0" fillId="11" borderId="3" xfId="0" applyFill="1" applyBorder="1" applyProtection="1">
      <alignment vertical="center"/>
      <protection locked="0"/>
    </xf>
    <xf numFmtId="0" fontId="0" fillId="0" borderId="73" xfId="0" applyBorder="1" applyAlignment="1">
      <alignment horizontal="left" vertical="center" shrinkToFit="1"/>
    </xf>
    <xf numFmtId="0" fontId="0" fillId="11" borderId="9" xfId="0" applyFill="1" applyBorder="1" applyProtection="1">
      <alignment vertical="center"/>
      <protection locked="0"/>
    </xf>
    <xf numFmtId="0" fontId="0" fillId="11" borderId="3" xfId="0" applyFill="1" applyBorder="1" applyProtection="1">
      <alignment vertical="center"/>
      <protection locked="0"/>
    </xf>
    <xf numFmtId="0" fontId="0" fillId="11" borderId="1" xfId="0" applyFill="1" applyBorder="1" applyProtection="1">
      <alignment vertical="center"/>
      <protection locked="0"/>
    </xf>
    <xf numFmtId="0" fontId="0" fillId="11" borderId="9" xfId="0" applyFill="1" applyBorder="1" applyProtection="1">
      <alignment vertical="center"/>
      <protection locked="0"/>
    </xf>
    <xf numFmtId="0" fontId="0" fillId="11" borderId="3" xfId="0" applyFill="1" applyBorder="1" applyProtection="1">
      <alignment vertical="center"/>
      <protection locked="0"/>
    </xf>
    <xf numFmtId="0" fontId="17" fillId="8" borderId="0" xfId="0" applyFont="1" applyFill="1" applyAlignment="1">
      <alignment horizontal="left" vertical="center"/>
    </xf>
    <xf numFmtId="0" fontId="0" fillId="11" borderId="58" xfId="0" applyFill="1" applyBorder="1" applyAlignment="1" applyProtection="1">
      <alignment horizontal="center" vertical="center"/>
      <protection locked="0"/>
    </xf>
    <xf numFmtId="0" fontId="0" fillId="11" borderId="1" xfId="0" applyFill="1" applyBorder="1" applyAlignment="1" applyProtection="1">
      <alignment horizontal="center" vertical="center"/>
      <protection locked="0"/>
    </xf>
    <xf numFmtId="0" fontId="0" fillId="11" borderId="60" xfId="0" applyFill="1" applyBorder="1" applyAlignment="1" applyProtection="1">
      <alignment horizontal="center" vertical="center"/>
      <protection locked="0"/>
    </xf>
    <xf numFmtId="0" fontId="0" fillId="11" borderId="59" xfId="0" applyFill="1" applyBorder="1" applyAlignment="1" applyProtection="1">
      <alignment horizontal="center" vertical="center"/>
      <protection locked="0"/>
    </xf>
    <xf numFmtId="0" fontId="0" fillId="11" borderId="74" xfId="0" applyFill="1" applyBorder="1" applyAlignment="1" applyProtection="1">
      <alignment horizontal="center" vertical="center"/>
      <protection locked="0"/>
    </xf>
    <xf numFmtId="0" fontId="0" fillId="11" borderId="58" xfId="0" applyFill="1" applyBorder="1" applyAlignment="1" applyProtection="1">
      <alignment horizontal="center" vertical="center" shrinkToFit="1"/>
      <protection locked="0"/>
    </xf>
    <xf numFmtId="0" fontId="0" fillId="11" borderId="1" xfId="0" applyFill="1" applyBorder="1" applyAlignment="1" applyProtection="1">
      <alignment horizontal="center" vertical="center" shrinkToFit="1"/>
      <protection locked="0"/>
    </xf>
    <xf numFmtId="0" fontId="0" fillId="11" borderId="59" xfId="0" applyFill="1" applyBorder="1" applyAlignment="1" applyProtection="1">
      <alignment horizontal="center" vertical="center" shrinkToFit="1"/>
      <protection locked="0"/>
    </xf>
    <xf numFmtId="0" fontId="0" fillId="11" borderId="74" xfId="0" applyFill="1" applyBorder="1" applyAlignment="1" applyProtection="1">
      <alignment horizontal="center" vertical="center" shrinkToFit="1"/>
      <protection locked="0"/>
    </xf>
    <xf numFmtId="0" fontId="0" fillId="11" borderId="60" xfId="0" applyFill="1" applyBorder="1" applyAlignment="1" applyProtection="1">
      <alignment horizontal="center" vertical="center" shrinkToFit="1"/>
      <protection locked="0"/>
    </xf>
    <xf numFmtId="0" fontId="0" fillId="9" borderId="53" xfId="0" applyFill="1" applyBorder="1" applyAlignment="1">
      <alignment horizontal="left" vertical="center" wrapText="1"/>
    </xf>
    <xf numFmtId="0" fontId="0" fillId="9" borderId="12" xfId="0" applyFill="1" applyBorder="1" applyAlignment="1">
      <alignment horizontal="left" vertical="center" wrapText="1"/>
    </xf>
    <xf numFmtId="0" fontId="0" fillId="9" borderId="48" xfId="0" applyFill="1" applyBorder="1" applyAlignment="1">
      <alignment horizontal="left" vertical="center" wrapText="1"/>
    </xf>
    <xf numFmtId="0" fontId="0" fillId="9" borderId="54" xfId="0" applyFill="1" applyBorder="1" applyAlignment="1">
      <alignment horizontal="left" vertical="center" wrapText="1"/>
    </xf>
    <xf numFmtId="0" fontId="0" fillId="9" borderId="0" xfId="0" applyFill="1" applyBorder="1" applyAlignment="1">
      <alignment horizontal="left" vertical="center" wrapText="1"/>
    </xf>
    <xf numFmtId="0" fontId="0" fillId="9" borderId="49" xfId="0" applyFill="1" applyBorder="1" applyAlignment="1">
      <alignment horizontal="left" vertical="center" wrapText="1"/>
    </xf>
    <xf numFmtId="0" fontId="0" fillId="9" borderId="55" xfId="0" applyFill="1" applyBorder="1" applyAlignment="1">
      <alignment horizontal="left" vertical="center" wrapText="1"/>
    </xf>
    <xf numFmtId="0" fontId="0" fillId="9" borderId="56" xfId="0" applyFill="1" applyBorder="1" applyAlignment="1">
      <alignment horizontal="left" vertical="center" wrapText="1"/>
    </xf>
    <xf numFmtId="0" fontId="0" fillId="9" borderId="16" xfId="0" applyFill="1" applyBorder="1" applyAlignment="1">
      <alignment horizontal="left" vertical="center" wrapText="1"/>
    </xf>
    <xf numFmtId="0" fontId="0" fillId="11" borderId="9" xfId="0" applyFill="1" applyBorder="1" applyAlignment="1" applyProtection="1">
      <alignment horizontal="center" vertical="center" shrinkToFit="1"/>
      <protection locked="0"/>
    </xf>
    <xf numFmtId="0" fontId="0" fillId="11" borderId="9" xfId="0" applyFill="1" applyBorder="1" applyAlignment="1" applyProtection="1">
      <alignment horizontal="center" vertical="center"/>
      <protection locked="0"/>
    </xf>
    <xf numFmtId="0" fontId="0" fillId="0" borderId="57" xfId="0" applyBorder="1" applyAlignment="1">
      <alignment horizontal="center" vertical="center"/>
    </xf>
    <xf numFmtId="0" fontId="0" fillId="0" borderId="36" xfId="0" applyBorder="1" applyAlignment="1">
      <alignment horizontal="center" vertical="center"/>
    </xf>
    <xf numFmtId="0" fontId="0" fillId="11" borderId="3" xfId="0" applyFill="1" applyBorder="1" applyAlignment="1" applyProtection="1">
      <alignment horizontal="center" vertical="center" shrinkToFit="1"/>
      <protection locked="0"/>
    </xf>
    <xf numFmtId="0" fontId="0" fillId="11" borderId="3" xfId="0" applyFill="1" applyBorder="1" applyAlignment="1" applyProtection="1">
      <alignment horizontal="center" vertical="center"/>
      <protection locked="0"/>
    </xf>
    <xf numFmtId="0" fontId="24" fillId="0" borderId="62" xfId="0" applyNumberFormat="1" applyFont="1" applyFill="1" applyBorder="1" applyAlignment="1" applyProtection="1">
      <alignment horizontal="center" vertical="center"/>
      <protection locked="0"/>
    </xf>
    <xf numFmtId="0" fontId="24" fillId="0" borderId="63" xfId="0" applyNumberFormat="1" applyFont="1" applyFill="1" applyBorder="1" applyAlignment="1" applyProtection="1">
      <alignment horizontal="center" vertical="center"/>
      <protection locked="0"/>
    </xf>
    <xf numFmtId="0" fontId="0" fillId="0" borderId="2" xfId="0" applyBorder="1" applyAlignment="1">
      <alignment horizontal="center" vertical="center"/>
    </xf>
    <xf numFmtId="0" fontId="0" fillId="0" borderId="3" xfId="0" applyBorder="1" applyAlignment="1">
      <alignment horizontal="center" vertical="center"/>
    </xf>
    <xf numFmtId="0" fontId="0" fillId="4" borderId="1" xfId="0" applyFill="1" applyBorder="1" applyAlignment="1">
      <alignment horizontal="center" vertical="center"/>
    </xf>
    <xf numFmtId="0" fontId="0" fillId="4" borderId="9" xfId="0" applyFill="1" applyBorder="1" applyAlignment="1">
      <alignment horizontal="center" vertical="center"/>
    </xf>
    <xf numFmtId="0" fontId="0" fillId="0" borderId="3" xfId="0" applyFill="1" applyBorder="1" applyAlignment="1">
      <alignment horizontal="center" vertical="center" wrapText="1"/>
    </xf>
    <xf numFmtId="0" fontId="0" fillId="0" borderId="3" xfId="0" applyFont="1" applyFill="1" applyBorder="1" applyAlignment="1">
      <alignment horizontal="center" vertical="center"/>
    </xf>
    <xf numFmtId="0" fontId="0" fillId="0" borderId="37" xfId="0" applyFont="1" applyFill="1" applyBorder="1" applyAlignment="1">
      <alignment horizontal="center" vertical="center"/>
    </xf>
    <xf numFmtId="0" fontId="0" fillId="0" borderId="64" xfId="0" applyFill="1" applyBorder="1" applyAlignment="1" applyProtection="1">
      <alignment horizontal="center" vertical="center"/>
    </xf>
    <xf numFmtId="0" fontId="0" fillId="0" borderId="65" xfId="0" applyFill="1" applyBorder="1" applyAlignment="1" applyProtection="1">
      <alignment horizontal="center" vertical="center"/>
    </xf>
    <xf numFmtId="0" fontId="24" fillId="0" borderId="66" xfId="0" applyNumberFormat="1" applyFont="1" applyFill="1" applyBorder="1" applyAlignment="1" applyProtection="1">
      <alignment horizontal="center" vertical="center"/>
      <protection locked="0"/>
    </xf>
    <xf numFmtId="0" fontId="0" fillId="0" borderId="4" xfId="0" applyBorder="1" applyAlignment="1">
      <alignment horizontal="center" vertical="center"/>
    </xf>
    <xf numFmtId="0" fontId="0" fillId="0" borderId="2" xfId="0" applyBorder="1" applyAlignment="1">
      <alignment horizontal="center" vertical="center" wrapText="1"/>
    </xf>
    <xf numFmtId="0" fontId="0" fillId="4" borderId="61" xfId="0" applyFill="1" applyBorder="1" applyAlignment="1">
      <alignment horizontal="center" vertical="center"/>
    </xf>
    <xf numFmtId="0" fontId="0" fillId="4" borderId="57" xfId="0" applyFill="1" applyBorder="1" applyAlignment="1">
      <alignment horizontal="center" vertical="center"/>
    </xf>
    <xf numFmtId="49" fontId="0" fillId="11" borderId="3" xfId="0" applyNumberFormat="1" applyFill="1" applyBorder="1" applyAlignment="1" applyProtection="1">
      <alignment horizontal="left" vertical="center"/>
      <protection locked="0"/>
    </xf>
    <xf numFmtId="49" fontId="0" fillId="11" borderId="37" xfId="0" applyNumberFormat="1" applyFill="1" applyBorder="1" applyAlignment="1" applyProtection="1">
      <alignment horizontal="left" vertical="center"/>
      <protection locked="0"/>
    </xf>
    <xf numFmtId="0" fontId="25" fillId="0" borderId="0" xfId="0" applyFont="1" applyAlignment="1">
      <alignment horizontal="center" vertical="center"/>
    </xf>
    <xf numFmtId="0" fontId="0" fillId="0" borderId="5" xfId="0" applyBorder="1" applyAlignment="1">
      <alignment horizontal="center" vertical="center"/>
    </xf>
    <xf numFmtId="0" fontId="0" fillId="10" borderId="67" xfId="0" applyFill="1" applyBorder="1" applyAlignment="1">
      <alignment horizontal="center" vertical="center"/>
    </xf>
    <xf numFmtId="0" fontId="0" fillId="0" borderId="4" xfId="0" applyBorder="1" applyAlignment="1">
      <alignment horizontal="center" vertical="center" wrapText="1"/>
    </xf>
    <xf numFmtId="49" fontId="0" fillId="11" borderId="62" xfId="0" applyNumberFormat="1" applyFill="1" applyBorder="1" applyAlignment="1" applyProtection="1">
      <alignment horizontal="left" vertical="center"/>
      <protection locked="0"/>
    </xf>
    <xf numFmtId="49" fontId="0" fillId="11" borderId="68" xfId="0" applyNumberFormat="1" applyFill="1" applyBorder="1" applyAlignment="1" applyProtection="1">
      <alignment horizontal="left" vertical="center"/>
      <protection locked="0"/>
    </xf>
    <xf numFmtId="49" fontId="0" fillId="0" borderId="0" xfId="0" applyNumberFormat="1" applyFill="1" applyBorder="1" applyAlignment="1">
      <alignment horizontal="center" vertical="center"/>
    </xf>
    <xf numFmtId="49" fontId="0" fillId="0" borderId="49" xfId="0" applyNumberFormat="1" applyFill="1" applyBorder="1" applyAlignment="1">
      <alignment horizontal="center" vertical="center"/>
    </xf>
    <xf numFmtId="49" fontId="0" fillId="11" borderId="66" xfId="0" applyNumberFormat="1" applyFill="1" applyBorder="1" applyAlignment="1" applyProtection="1">
      <alignment horizontal="center" vertical="center"/>
      <protection locked="0"/>
    </xf>
    <xf numFmtId="49" fontId="0" fillId="11" borderId="68" xfId="0" applyNumberFormat="1" applyFill="1" applyBorder="1" applyAlignment="1" applyProtection="1">
      <alignment horizontal="center" vertical="center"/>
      <protection locked="0"/>
    </xf>
    <xf numFmtId="0" fontId="0" fillId="0" borderId="59" xfId="0" applyBorder="1" applyAlignment="1">
      <alignment horizontal="center" vertical="center"/>
    </xf>
    <xf numFmtId="0" fontId="0" fillId="0" borderId="60" xfId="0" applyBorder="1" applyAlignment="1">
      <alignment horizontal="center" vertical="center"/>
    </xf>
    <xf numFmtId="0" fontId="0" fillId="4" borderId="59" xfId="0" applyFill="1" applyBorder="1" applyAlignment="1">
      <alignment horizontal="center" vertical="center"/>
    </xf>
    <xf numFmtId="0" fontId="0" fillId="0" borderId="0" xfId="0" applyFill="1" applyBorder="1" applyAlignment="1">
      <alignment horizontal="center" vertical="center"/>
    </xf>
    <xf numFmtId="0" fontId="0" fillId="0" borderId="49" xfId="0" applyFill="1" applyBorder="1" applyAlignment="1">
      <alignment horizontal="center" vertical="center"/>
    </xf>
    <xf numFmtId="0" fontId="0" fillId="0" borderId="69" xfId="0" applyFill="1" applyBorder="1" applyAlignment="1">
      <alignment horizontal="center" vertical="center"/>
    </xf>
    <xf numFmtId="0" fontId="0" fillId="0" borderId="70" xfId="0" applyFill="1" applyBorder="1" applyAlignment="1">
      <alignment horizontal="center" vertical="center"/>
    </xf>
    <xf numFmtId="0" fontId="8" fillId="0" borderId="0" xfId="0" applyFont="1" applyFill="1" applyBorder="1" applyAlignment="1">
      <alignment horizontal="center" vertical="center" wrapText="1"/>
    </xf>
    <xf numFmtId="0" fontId="8" fillId="0" borderId="0" xfId="0" applyFont="1" applyFill="1" applyBorder="1" applyAlignment="1">
      <alignment horizontal="center" vertical="center"/>
    </xf>
    <xf numFmtId="49" fontId="0" fillId="11" borderId="71" xfId="0" applyNumberFormat="1" applyFill="1" applyBorder="1" applyAlignment="1" applyProtection="1">
      <alignment horizontal="left" vertical="center"/>
      <protection locked="0"/>
    </xf>
    <xf numFmtId="49" fontId="0" fillId="11" borderId="66" xfId="0" applyNumberFormat="1" applyFill="1" applyBorder="1" applyAlignment="1" applyProtection="1">
      <alignment horizontal="left" vertical="center"/>
      <protection locked="0"/>
    </xf>
    <xf numFmtId="49" fontId="0" fillId="11" borderId="63" xfId="0" applyNumberFormat="1" applyFill="1" applyBorder="1" applyAlignment="1" applyProtection="1">
      <alignment horizontal="left" vertical="center"/>
      <protection locked="0"/>
    </xf>
    <xf numFmtId="0" fontId="0" fillId="10" borderId="67" xfId="0" applyFill="1" applyBorder="1" applyAlignment="1" applyProtection="1">
      <alignment horizontal="center" vertical="center"/>
    </xf>
    <xf numFmtId="0" fontId="0" fillId="0" borderId="0" xfId="0" applyAlignment="1" applyProtection="1">
      <alignment horizontal="right" vertical="center"/>
    </xf>
    <xf numFmtId="0" fontId="0" fillId="0" borderId="0" xfId="0" applyFont="1" applyAlignment="1" applyProtection="1">
      <alignment horizontal="right" vertical="center"/>
    </xf>
  </cellXfs>
  <cellStyles count="3">
    <cellStyle name="標準" xfId="0" builtinId="0"/>
    <cellStyle name="標準 2" xfId="1" xr:uid="{00000000-0005-0000-0000-000001000000}"/>
    <cellStyle name="標準 3" xfId="2" xr:uid="{00000000-0005-0000-0000-000002000000}"/>
  </cellStyles>
  <dxfs count="11">
    <dxf>
      <fill>
        <patternFill>
          <bgColor rgb="FFCCFFFF"/>
        </patternFill>
      </fill>
    </dxf>
    <dxf>
      <fill>
        <patternFill>
          <bgColor rgb="FFFFCCFF"/>
        </patternFill>
      </fill>
    </dxf>
    <dxf>
      <fill>
        <patternFill>
          <bgColor rgb="FFCCFFFF"/>
        </patternFill>
      </fill>
    </dxf>
    <dxf>
      <fill>
        <patternFill>
          <bgColor rgb="FFFFCCFF"/>
        </patternFill>
      </fill>
    </dxf>
    <dxf>
      <fill>
        <patternFill>
          <bgColor rgb="FFFFC7CE"/>
        </patternFill>
      </fill>
    </dxf>
    <dxf>
      <fill>
        <patternFill>
          <bgColor rgb="FFFF0000"/>
        </patternFill>
      </fill>
    </dxf>
    <dxf>
      <fill>
        <patternFill>
          <bgColor rgb="FFFFC7CE"/>
        </patternFill>
      </fill>
    </dxf>
    <dxf>
      <font>
        <b/>
        <i val="0"/>
      </font>
      <fill>
        <patternFill>
          <bgColor rgb="FFFFFF00"/>
        </patternFill>
      </fill>
    </dxf>
    <dxf>
      <fill>
        <patternFill>
          <bgColor rgb="FFFFC7CE"/>
        </patternFill>
      </fill>
    </dxf>
    <dxf>
      <font>
        <b/>
        <i val="0"/>
      </font>
      <fill>
        <patternFill>
          <bgColor rgb="FFFFFF00"/>
        </patternFill>
      </fill>
    </dxf>
    <dxf>
      <font>
        <b/>
        <i val="0"/>
      </font>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2:M46"/>
  <sheetViews>
    <sheetView zoomScale="115" zoomScaleNormal="115" workbookViewId="0">
      <selection activeCell="H10" sqref="H10"/>
    </sheetView>
  </sheetViews>
  <sheetFormatPr defaultRowHeight="18.75" x14ac:dyDescent="0.15"/>
  <cols>
    <col min="1" max="2" width="4.375" style="37" customWidth="1"/>
    <col min="3" max="16384" width="9" style="37"/>
  </cols>
  <sheetData>
    <row r="2" spans="1:13" x14ac:dyDescent="0.15">
      <c r="A2" s="37" t="s">
        <v>33</v>
      </c>
    </row>
    <row r="3" spans="1:13" x14ac:dyDescent="0.15">
      <c r="B3" s="158" t="s">
        <v>74</v>
      </c>
      <c r="C3" s="158"/>
      <c r="D3" s="158"/>
      <c r="E3" s="158"/>
      <c r="F3" s="158"/>
      <c r="G3" s="158"/>
    </row>
    <row r="4" spans="1:13" x14ac:dyDescent="0.15">
      <c r="C4" s="37" t="s">
        <v>78</v>
      </c>
    </row>
    <row r="5" spans="1:13" x14ac:dyDescent="0.15">
      <c r="C5" s="37" t="s">
        <v>79</v>
      </c>
    </row>
    <row r="6" spans="1:13" x14ac:dyDescent="0.15">
      <c r="C6" s="37" t="s">
        <v>162</v>
      </c>
    </row>
    <row r="7" spans="1:13" x14ac:dyDescent="0.15">
      <c r="C7" s="119" t="s">
        <v>80</v>
      </c>
    </row>
    <row r="8" spans="1:13" x14ac:dyDescent="0.15">
      <c r="C8" s="37" t="s">
        <v>88</v>
      </c>
    </row>
    <row r="9" spans="1:13" x14ac:dyDescent="0.15">
      <c r="C9" s="37" t="s">
        <v>86</v>
      </c>
    </row>
    <row r="10" spans="1:13" x14ac:dyDescent="0.15">
      <c r="C10" s="119" t="s">
        <v>81</v>
      </c>
    </row>
    <row r="11" spans="1:13" x14ac:dyDescent="0.15">
      <c r="C11" s="37" t="s">
        <v>82</v>
      </c>
    </row>
    <row r="12" spans="1:13" x14ac:dyDescent="0.15">
      <c r="C12" s="37" t="s">
        <v>187</v>
      </c>
    </row>
    <row r="13" spans="1:13" x14ac:dyDescent="0.15">
      <c r="C13" s="37" t="s">
        <v>87</v>
      </c>
    </row>
    <row r="14" spans="1:13" x14ac:dyDescent="0.15">
      <c r="B14" s="158" t="s">
        <v>84</v>
      </c>
      <c r="C14" s="158"/>
      <c r="D14" s="158"/>
      <c r="E14" s="158"/>
      <c r="F14" s="158"/>
      <c r="G14" s="158"/>
      <c r="H14" s="158"/>
      <c r="I14" s="158"/>
      <c r="J14" s="158"/>
      <c r="K14" s="158"/>
      <c r="L14" s="158"/>
      <c r="M14" s="158"/>
    </row>
    <row r="15" spans="1:13" x14ac:dyDescent="0.15">
      <c r="C15" s="37" t="s">
        <v>172</v>
      </c>
    </row>
    <row r="16" spans="1:13" x14ac:dyDescent="0.15">
      <c r="C16" s="37" t="s">
        <v>85</v>
      </c>
    </row>
    <row r="17" spans="2:9" x14ac:dyDescent="0.15">
      <c r="C17" s="37" t="s">
        <v>183</v>
      </c>
    </row>
    <row r="18" spans="2:9" x14ac:dyDescent="0.15">
      <c r="C18" s="37" t="s">
        <v>163</v>
      </c>
    </row>
    <row r="19" spans="2:9" x14ac:dyDescent="0.15">
      <c r="C19" s="37" t="s">
        <v>83</v>
      </c>
    </row>
    <row r="20" spans="2:9" x14ac:dyDescent="0.15">
      <c r="B20" s="158" t="s">
        <v>77</v>
      </c>
      <c r="C20" s="158"/>
      <c r="D20" s="158"/>
      <c r="E20" s="158"/>
      <c r="F20" s="158"/>
      <c r="G20" s="158"/>
      <c r="H20" s="158"/>
      <c r="I20" s="158"/>
    </row>
    <row r="21" spans="2:9" x14ac:dyDescent="0.15">
      <c r="C21" s="37" t="s">
        <v>58</v>
      </c>
    </row>
    <row r="22" spans="2:9" x14ac:dyDescent="0.15">
      <c r="D22" s="37" t="s">
        <v>75</v>
      </c>
    </row>
    <row r="23" spans="2:9" x14ac:dyDescent="0.15">
      <c r="D23" s="37" t="s">
        <v>76</v>
      </c>
    </row>
    <row r="25" spans="2:9" x14ac:dyDescent="0.15">
      <c r="C25" s="37" t="s">
        <v>59</v>
      </c>
    </row>
    <row r="26" spans="2:9" x14ac:dyDescent="0.15">
      <c r="C26" s="37" t="s">
        <v>60</v>
      </c>
    </row>
    <row r="27" spans="2:9" x14ac:dyDescent="0.15">
      <c r="C27" s="37" t="s">
        <v>61</v>
      </c>
    </row>
    <row r="28" spans="2:9" x14ac:dyDescent="0.15">
      <c r="C28" s="37" t="s">
        <v>62</v>
      </c>
    </row>
    <row r="29" spans="2:9" x14ac:dyDescent="0.15">
      <c r="B29" s="37" t="s">
        <v>63</v>
      </c>
      <c r="C29" s="37" t="s">
        <v>64</v>
      </c>
    </row>
    <row r="30" spans="2:9" x14ac:dyDescent="0.15">
      <c r="C30" s="37" t="s">
        <v>65</v>
      </c>
    </row>
    <row r="31" spans="2:9" x14ac:dyDescent="0.15">
      <c r="C31" s="37" t="s">
        <v>66</v>
      </c>
    </row>
    <row r="32" spans="2:9" x14ac:dyDescent="0.15">
      <c r="C32" s="37" t="s">
        <v>67</v>
      </c>
    </row>
    <row r="33" spans="3:4" x14ac:dyDescent="0.15">
      <c r="C33" s="37" t="s">
        <v>68</v>
      </c>
    </row>
    <row r="34" spans="3:4" x14ac:dyDescent="0.15">
      <c r="C34" s="37" t="s">
        <v>69</v>
      </c>
    </row>
    <row r="35" spans="3:4" x14ac:dyDescent="0.15">
      <c r="C35" s="37" t="s">
        <v>70</v>
      </c>
    </row>
    <row r="36" spans="3:4" x14ac:dyDescent="0.15">
      <c r="C36" s="37" t="s">
        <v>71</v>
      </c>
    </row>
    <row r="37" spans="3:4" x14ac:dyDescent="0.15">
      <c r="C37" s="37" t="s">
        <v>72</v>
      </c>
    </row>
    <row r="38" spans="3:4" x14ac:dyDescent="0.15">
      <c r="C38" s="37" t="s">
        <v>73</v>
      </c>
    </row>
    <row r="45" spans="3:4" x14ac:dyDescent="0.15">
      <c r="C45" s="116" t="s">
        <v>57</v>
      </c>
    </row>
    <row r="46" spans="3:4" x14ac:dyDescent="0.15">
      <c r="C46" s="116"/>
      <c r="D46" s="119"/>
    </row>
  </sheetData>
  <mergeCells count="3">
    <mergeCell ref="B20:I20"/>
    <mergeCell ref="B3:G3"/>
    <mergeCell ref="B14:M14"/>
  </mergeCells>
  <phoneticPr fontId="4"/>
  <pageMargins left="0.39" right="0.34"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rgb="FFFFFF00"/>
  </sheetPr>
  <dimension ref="A1:AA117"/>
  <sheetViews>
    <sheetView tabSelected="1" zoomScaleNormal="100" workbookViewId="0">
      <selection activeCell="G7" sqref="G7"/>
    </sheetView>
  </sheetViews>
  <sheetFormatPr defaultRowHeight="13.5" x14ac:dyDescent="0.15"/>
  <cols>
    <col min="1" max="1" width="3.25" customWidth="1"/>
    <col min="2" max="2" width="7.5" style="1" customWidth="1"/>
    <col min="3" max="3" width="8.625" style="1" customWidth="1"/>
    <col min="4" max="4" width="10" customWidth="1"/>
    <col min="5" max="5" width="16.875" customWidth="1"/>
    <col min="6" max="6" width="9.5" style="1" customWidth="1"/>
    <col min="7" max="9" width="13.875" style="1" customWidth="1"/>
    <col min="10" max="10" width="3.25" hidden="1" customWidth="1"/>
    <col min="11" max="11" width="4.875" customWidth="1"/>
    <col min="12" max="12" width="16" style="59" hidden="1" customWidth="1"/>
    <col min="13" max="13" width="14.625" style="59" hidden="1" customWidth="1"/>
    <col min="14" max="14" width="9.875" style="59" hidden="1" customWidth="1"/>
    <col min="15" max="15" width="15.5" customWidth="1"/>
    <col min="16" max="16" width="15.5" style="1" customWidth="1"/>
    <col min="17" max="17" width="13.25" style="1" customWidth="1"/>
    <col min="18" max="19" width="9" style="1"/>
    <col min="20" max="26" width="7.5" customWidth="1"/>
  </cols>
  <sheetData>
    <row r="1" spans="1:27" ht="25.5" customHeight="1" thickBot="1" x14ac:dyDescent="0.2">
      <c r="B1" s="204" t="s">
        <v>197</v>
      </c>
      <c r="C1" s="204"/>
      <c r="D1" s="204"/>
      <c r="E1" s="204"/>
      <c r="F1" s="204"/>
      <c r="G1" s="202" t="s">
        <v>160</v>
      </c>
      <c r="H1" s="202"/>
      <c r="I1" s="202"/>
      <c r="O1" s="15"/>
      <c r="P1" s="15"/>
      <c r="Q1" s="15"/>
      <c r="R1" s="15"/>
      <c r="S1" s="15"/>
      <c r="T1" s="15"/>
      <c r="U1" s="15"/>
      <c r="V1" s="15"/>
    </row>
    <row r="2" spans="1:27" ht="6.75" customHeight="1" thickTop="1" thickBot="1" x14ac:dyDescent="0.2">
      <c r="O2" s="15"/>
      <c r="P2" s="15"/>
      <c r="Q2" s="15"/>
      <c r="R2" s="15"/>
      <c r="S2" s="15"/>
      <c r="T2" s="15"/>
      <c r="U2" s="15"/>
      <c r="V2" s="15"/>
    </row>
    <row r="3" spans="1:27" ht="27" customHeight="1" x14ac:dyDescent="0.15">
      <c r="B3" s="215"/>
      <c r="C3" s="216"/>
      <c r="D3" s="193" t="s">
        <v>159</v>
      </c>
      <c r="E3" s="193"/>
      <c r="F3" s="217" t="s">
        <v>0</v>
      </c>
      <c r="G3" s="218"/>
      <c r="H3" s="193" t="s">
        <v>15</v>
      </c>
      <c r="I3" s="194"/>
      <c r="O3" s="169" t="s">
        <v>178</v>
      </c>
      <c r="P3" s="170"/>
      <c r="Q3" s="171"/>
      <c r="R3" s="67"/>
      <c r="S3" s="69"/>
      <c r="T3" s="22"/>
      <c r="U3" s="21"/>
      <c r="V3" s="21"/>
    </row>
    <row r="4" spans="1:27" ht="27" customHeight="1" thickBot="1" x14ac:dyDescent="0.2">
      <c r="B4" s="208"/>
      <c r="C4" s="209"/>
      <c r="D4" s="210"/>
      <c r="E4" s="211"/>
      <c r="F4" s="184" t="str">
        <f>IF(D4="","団体名称を選択して下さい。",VLOOKUP(D4,$L$35:$M$63,2,0))</f>
        <v>団体名称を選択して下さい。</v>
      </c>
      <c r="G4" s="195"/>
      <c r="H4" s="184" t="str">
        <f>IF(D4="","団体名称を選択して下さい。",VLOOKUP(D4,$L$35:$N$63,3,0))</f>
        <v>団体名称を選択して下さい。</v>
      </c>
      <c r="I4" s="185"/>
      <c r="O4" s="172"/>
      <c r="P4" s="173"/>
      <c r="Q4" s="174"/>
      <c r="R4" s="68"/>
      <c r="S4" s="68"/>
      <c r="T4" s="15"/>
      <c r="U4" s="15"/>
      <c r="V4" s="21"/>
    </row>
    <row r="5" spans="1:27" ht="27" customHeight="1" x14ac:dyDescent="0.15">
      <c r="B5" s="205" t="s">
        <v>1</v>
      </c>
      <c r="C5" s="117" t="s">
        <v>2</v>
      </c>
      <c r="D5" s="206"/>
      <c r="E5" s="207"/>
      <c r="F5" s="2" t="s">
        <v>3</v>
      </c>
      <c r="G5" s="221"/>
      <c r="H5" s="222"/>
      <c r="I5" s="223"/>
      <c r="O5" s="172"/>
      <c r="P5" s="173"/>
      <c r="Q5" s="174"/>
      <c r="R5" s="68"/>
      <c r="S5" s="68"/>
      <c r="T5" s="15"/>
      <c r="U5" s="15"/>
      <c r="V5" s="21"/>
    </row>
    <row r="6" spans="1:27" ht="27" customHeight="1" thickBot="1" x14ac:dyDescent="0.2">
      <c r="B6" s="181"/>
      <c r="C6" s="118" t="s">
        <v>4</v>
      </c>
      <c r="D6" s="200"/>
      <c r="E6" s="200"/>
      <c r="F6" s="200"/>
      <c r="G6" s="200"/>
      <c r="H6" s="200"/>
      <c r="I6" s="201"/>
      <c r="O6" s="175"/>
      <c r="P6" s="176"/>
      <c r="Q6" s="177"/>
      <c r="R6" s="68"/>
      <c r="S6" s="68"/>
      <c r="T6" s="15"/>
      <c r="U6" s="15"/>
      <c r="V6" s="21"/>
    </row>
    <row r="7" spans="1:27" ht="27" customHeight="1" thickBot="1" x14ac:dyDescent="0.2">
      <c r="B7" s="4" t="s">
        <v>24</v>
      </c>
      <c r="C7" s="5"/>
      <c r="D7" s="6"/>
      <c r="E7" s="6"/>
      <c r="F7" s="5"/>
      <c r="G7" s="4"/>
      <c r="H7" s="5"/>
      <c r="O7" s="7"/>
      <c r="P7" s="8"/>
      <c r="Q7" s="22"/>
      <c r="R7" s="22"/>
      <c r="S7" s="22"/>
      <c r="T7" s="22"/>
      <c r="U7" s="22"/>
      <c r="V7" s="23"/>
    </row>
    <row r="8" spans="1:27" ht="27" customHeight="1" x14ac:dyDescent="0.15">
      <c r="B8" s="219"/>
      <c r="C8" s="220"/>
      <c r="D8" s="85"/>
      <c r="E8" s="61"/>
      <c r="F8" s="8"/>
      <c r="G8" s="17" t="s">
        <v>52</v>
      </c>
      <c r="H8" s="18" t="s">
        <v>53</v>
      </c>
      <c r="I8" s="19" t="s">
        <v>54</v>
      </c>
      <c r="O8" s="7"/>
      <c r="P8" s="20"/>
      <c r="Q8" s="22"/>
      <c r="R8" s="22"/>
      <c r="S8" s="28"/>
      <c r="T8" s="28"/>
      <c r="U8" s="28"/>
      <c r="V8" s="29"/>
      <c r="W8" s="29"/>
      <c r="X8" s="29"/>
      <c r="Y8" s="29"/>
      <c r="Z8" s="29"/>
      <c r="AA8" s="29"/>
    </row>
    <row r="9" spans="1:27" ht="27" customHeight="1" thickBot="1" x14ac:dyDescent="0.2">
      <c r="B9" s="61"/>
      <c r="C9" s="61"/>
      <c r="D9" s="85"/>
      <c r="E9" s="86"/>
      <c r="F9" s="8"/>
      <c r="G9" s="87">
        <f>SUM(A16,A36,A56,A76,A96)</f>
        <v>0</v>
      </c>
      <c r="H9" s="88">
        <f>SUM(J15,J35,J55,J75,J95)</f>
        <v>0</v>
      </c>
      <c r="I9" s="89">
        <f>SUM(J16,J36,J56,J76,J96)</f>
        <v>0</v>
      </c>
      <c r="O9" s="16"/>
      <c r="Q9" s="22"/>
      <c r="R9" s="22"/>
      <c r="S9" s="28"/>
      <c r="T9" s="30"/>
      <c r="U9" s="30"/>
      <c r="V9" s="30"/>
      <c r="W9" s="29"/>
      <c r="X9" s="29"/>
      <c r="Y9" s="29"/>
      <c r="Z9" s="29"/>
      <c r="AA9" s="29"/>
    </row>
    <row r="10" spans="1:27" ht="6.75" customHeight="1" thickBot="1" x14ac:dyDescent="0.2">
      <c r="B10" s="4"/>
      <c r="G10" s="4"/>
      <c r="S10" s="28"/>
      <c r="T10" s="30"/>
      <c r="U10" s="30"/>
      <c r="V10" s="30"/>
      <c r="W10" s="29"/>
      <c r="X10" s="29"/>
      <c r="Y10" s="29"/>
      <c r="Z10" s="29"/>
      <c r="AA10" s="29"/>
    </row>
    <row r="11" spans="1:27" ht="26.25" customHeight="1" x14ac:dyDescent="0.15">
      <c r="B11" s="196" t="s">
        <v>5</v>
      </c>
      <c r="C11" s="197" t="s">
        <v>6</v>
      </c>
      <c r="D11" s="186" t="s">
        <v>29</v>
      </c>
      <c r="E11" s="3" t="s">
        <v>2</v>
      </c>
      <c r="F11" s="212" t="s">
        <v>7</v>
      </c>
      <c r="G11" s="186" t="s">
        <v>27</v>
      </c>
      <c r="H11" s="186"/>
      <c r="I11" s="203"/>
      <c r="O11" s="16" t="s">
        <v>8</v>
      </c>
      <c r="S11" s="31"/>
      <c r="T11" s="31"/>
      <c r="U11" s="31"/>
      <c r="V11" s="30"/>
      <c r="W11" s="29"/>
      <c r="X11" s="29"/>
      <c r="Y11" s="29"/>
      <c r="Z11" s="29"/>
      <c r="AA11" s="29"/>
    </row>
    <row r="12" spans="1:27" ht="26.25" customHeight="1" thickBot="1" x14ac:dyDescent="0.2">
      <c r="B12" s="181"/>
      <c r="C12" s="187"/>
      <c r="D12" s="187"/>
      <c r="E12" s="13" t="s">
        <v>9</v>
      </c>
      <c r="F12" s="213"/>
      <c r="G12" s="190" t="s">
        <v>28</v>
      </c>
      <c r="H12" s="191"/>
      <c r="I12" s="192"/>
      <c r="O12" s="60"/>
      <c r="P12" s="61"/>
      <c r="Q12" s="62"/>
      <c r="S12" s="28"/>
      <c r="T12" s="30"/>
      <c r="U12" s="32"/>
      <c r="V12" s="30"/>
      <c r="W12" s="29"/>
      <c r="X12" s="29"/>
      <c r="Y12" s="29"/>
      <c r="Z12" s="29"/>
      <c r="AA12" s="29"/>
    </row>
    <row r="13" spans="1:27" ht="26.25" customHeight="1" x14ac:dyDescent="0.15">
      <c r="B13" s="198" t="s">
        <v>10</v>
      </c>
      <c r="C13" s="188" t="s">
        <v>14</v>
      </c>
      <c r="D13" s="188">
        <v>1234</v>
      </c>
      <c r="E13" s="35" t="s">
        <v>31</v>
      </c>
      <c r="F13" s="214">
        <v>2</v>
      </c>
      <c r="G13" s="79" t="s">
        <v>30</v>
      </c>
      <c r="H13" s="80" t="s">
        <v>22</v>
      </c>
      <c r="I13" s="81" t="s">
        <v>174</v>
      </c>
      <c r="L13" s="77" t="s">
        <v>39</v>
      </c>
      <c r="M13" s="78" t="s">
        <v>40</v>
      </c>
      <c r="O13" s="75" t="str">
        <f t="shared" ref="O13:O32" si="0">L13</f>
        <v>男子</v>
      </c>
      <c r="P13" s="76" t="str">
        <f t="shared" ref="P13:P25" si="1">M13</f>
        <v>女子</v>
      </c>
      <c r="Q13" s="62"/>
      <c r="S13" s="28"/>
      <c r="T13" s="30"/>
      <c r="U13" s="32"/>
      <c r="V13" s="30"/>
      <c r="W13" s="29"/>
      <c r="X13" s="29"/>
      <c r="Y13" s="29"/>
      <c r="Z13" s="29"/>
      <c r="AA13" s="29"/>
    </row>
    <row r="14" spans="1:27" ht="26.25" customHeight="1" x14ac:dyDescent="0.15">
      <c r="B14" s="199"/>
      <c r="C14" s="189"/>
      <c r="D14" s="189"/>
      <c r="E14" s="36" t="s">
        <v>32</v>
      </c>
      <c r="F14" s="188"/>
      <c r="G14" s="82">
        <v>10129</v>
      </c>
      <c r="H14" s="83">
        <v>471</v>
      </c>
      <c r="I14" s="84">
        <v>9999</v>
      </c>
      <c r="L14" s="59" t="s">
        <v>41</v>
      </c>
      <c r="M14" s="59" t="s">
        <v>41</v>
      </c>
      <c r="N14" s="59">
        <v>1</v>
      </c>
      <c r="O14" s="70" t="str">
        <f t="shared" si="0"/>
        <v>100m</v>
      </c>
      <c r="P14" s="73" t="str">
        <f t="shared" si="1"/>
        <v>100m</v>
      </c>
      <c r="Q14" s="62"/>
      <c r="S14" s="28"/>
      <c r="T14" s="30"/>
      <c r="U14" s="32"/>
      <c r="V14" s="30"/>
      <c r="W14" s="29"/>
      <c r="X14" s="29"/>
      <c r="Y14" s="29"/>
      <c r="Z14" s="29"/>
      <c r="AA14" s="29"/>
    </row>
    <row r="15" spans="1:27" ht="27" customHeight="1" x14ac:dyDescent="0.15">
      <c r="A15" s="147"/>
      <c r="B15" s="180">
        <v>1</v>
      </c>
      <c r="C15" s="164"/>
      <c r="D15" s="159"/>
      <c r="E15" s="153"/>
      <c r="F15" s="159"/>
      <c r="G15" s="149"/>
      <c r="H15" s="145"/>
      <c r="I15" s="120"/>
      <c r="J15">
        <f>COUNTIF($C$15:$C$34,"男子")</f>
        <v>0</v>
      </c>
      <c r="L15" s="59" t="s">
        <v>42</v>
      </c>
      <c r="M15" s="59" t="s">
        <v>42</v>
      </c>
      <c r="N15" s="59">
        <v>2</v>
      </c>
      <c r="O15" s="71" t="str">
        <f t="shared" si="0"/>
        <v>200m</v>
      </c>
      <c r="P15" s="74" t="str">
        <f t="shared" si="1"/>
        <v>200m</v>
      </c>
      <c r="Q15" s="62"/>
      <c r="S15" s="28"/>
      <c r="T15" s="30"/>
      <c r="U15" s="32"/>
      <c r="V15" s="30"/>
      <c r="W15" s="29"/>
      <c r="X15" s="29"/>
      <c r="Y15" s="29"/>
      <c r="Z15" s="29"/>
      <c r="AA15" s="29"/>
    </row>
    <row r="16" spans="1:27" ht="27" customHeight="1" x14ac:dyDescent="0.15">
      <c r="A16" s="148">
        <f>COUNTA(G15:I15,G17:I17,G19:I19,G21:I21,G23:I23,G25:I25,G27:I27,G29:I29,G31:I31,G33:I33)</f>
        <v>0</v>
      </c>
      <c r="B16" s="180"/>
      <c r="C16" s="165"/>
      <c r="D16" s="160"/>
      <c r="E16" s="153"/>
      <c r="F16" s="160"/>
      <c r="G16" s="145"/>
      <c r="H16" s="145"/>
      <c r="I16" s="120"/>
      <c r="J16">
        <f>COUNTIF($C$15:$C$34,"女子")</f>
        <v>0</v>
      </c>
      <c r="L16" s="59" t="s">
        <v>30</v>
      </c>
      <c r="M16" s="59" t="s">
        <v>30</v>
      </c>
      <c r="N16" s="59">
        <v>3</v>
      </c>
      <c r="O16" s="71" t="str">
        <f t="shared" si="0"/>
        <v>400m</v>
      </c>
      <c r="P16" s="74" t="str">
        <f t="shared" si="1"/>
        <v>400m</v>
      </c>
      <c r="Q16" s="62"/>
      <c r="S16" s="28"/>
      <c r="T16" s="30"/>
      <c r="U16" s="32"/>
      <c r="V16" s="30"/>
      <c r="W16" s="29"/>
      <c r="X16" s="29"/>
      <c r="Y16" s="29"/>
      <c r="Z16" s="29"/>
      <c r="AA16" s="29"/>
    </row>
    <row r="17" spans="2:27" ht="27" customHeight="1" x14ac:dyDescent="0.15">
      <c r="B17" s="180">
        <v>2</v>
      </c>
      <c r="C17" s="164"/>
      <c r="D17" s="159"/>
      <c r="E17" s="153"/>
      <c r="F17" s="159"/>
      <c r="G17" s="145"/>
      <c r="H17" s="145"/>
      <c r="I17" s="120"/>
      <c r="L17" s="59" t="s">
        <v>43</v>
      </c>
      <c r="M17" s="59" t="s">
        <v>43</v>
      </c>
      <c r="O17" s="71" t="str">
        <f t="shared" si="0"/>
        <v>800m</v>
      </c>
      <c r="P17" s="74" t="str">
        <f t="shared" si="1"/>
        <v>800m</v>
      </c>
      <c r="Q17" s="62"/>
      <c r="S17" s="28"/>
      <c r="T17" s="30"/>
      <c r="U17" s="32"/>
      <c r="V17" s="30"/>
      <c r="W17" s="29"/>
      <c r="X17" s="29"/>
      <c r="Y17" s="29"/>
      <c r="Z17" s="29"/>
      <c r="AA17" s="29"/>
    </row>
    <row r="18" spans="2:27" ht="27" customHeight="1" x14ac:dyDescent="0.15">
      <c r="B18" s="180"/>
      <c r="C18" s="165"/>
      <c r="D18" s="160"/>
      <c r="E18" s="153"/>
      <c r="F18" s="160"/>
      <c r="G18" s="145"/>
      <c r="H18" s="145"/>
      <c r="I18" s="120"/>
      <c r="L18" s="59" t="s">
        <v>44</v>
      </c>
      <c r="M18" s="59" t="s">
        <v>44</v>
      </c>
      <c r="O18" s="71" t="str">
        <f t="shared" si="0"/>
        <v>1500m</v>
      </c>
      <c r="P18" s="74" t="str">
        <f t="shared" si="1"/>
        <v>1500m</v>
      </c>
      <c r="Q18" s="62"/>
      <c r="S18" s="28"/>
      <c r="T18" s="30"/>
      <c r="U18" s="32"/>
      <c r="V18" s="30"/>
      <c r="W18" s="29"/>
      <c r="X18" s="29"/>
      <c r="Y18" s="29"/>
      <c r="Z18" s="29"/>
      <c r="AA18" s="29"/>
    </row>
    <row r="19" spans="2:27" ht="27" customHeight="1" x14ac:dyDescent="0.15">
      <c r="B19" s="180">
        <v>3</v>
      </c>
      <c r="C19" s="164"/>
      <c r="D19" s="159"/>
      <c r="E19" s="153"/>
      <c r="F19" s="159"/>
      <c r="G19" s="145"/>
      <c r="H19" s="145"/>
      <c r="I19" s="120"/>
      <c r="L19" s="59" t="s">
        <v>46</v>
      </c>
      <c r="M19" s="59" t="s">
        <v>45</v>
      </c>
      <c r="O19" s="71" t="str">
        <f t="shared" si="0"/>
        <v>5000m</v>
      </c>
      <c r="P19" s="74" t="str">
        <f t="shared" si="1"/>
        <v>3000m</v>
      </c>
      <c r="Q19" s="62"/>
      <c r="S19" s="28"/>
      <c r="T19" s="30"/>
      <c r="U19" s="32"/>
      <c r="V19" s="30"/>
      <c r="W19" s="29"/>
      <c r="X19" s="29"/>
      <c r="Y19" s="29"/>
      <c r="Z19" s="29"/>
      <c r="AA19" s="29"/>
    </row>
    <row r="20" spans="2:27" ht="27" customHeight="1" x14ac:dyDescent="0.15">
      <c r="B20" s="180"/>
      <c r="C20" s="165"/>
      <c r="D20" s="160"/>
      <c r="E20" s="153"/>
      <c r="F20" s="160"/>
      <c r="G20" s="145"/>
      <c r="H20" s="145"/>
      <c r="I20" s="120"/>
      <c r="L20" s="59" t="s">
        <v>47</v>
      </c>
      <c r="M20" s="59" t="s">
        <v>38</v>
      </c>
      <c r="O20" s="71" t="str">
        <f t="shared" si="0"/>
        <v>110mH(1.067m)</v>
      </c>
      <c r="P20" s="74" t="str">
        <f t="shared" si="1"/>
        <v>100mH(0.838m)</v>
      </c>
      <c r="Q20" s="62"/>
      <c r="S20" s="28"/>
      <c r="T20" s="30"/>
      <c r="U20" s="32"/>
      <c r="V20" s="30"/>
      <c r="W20" s="29"/>
      <c r="X20" s="29"/>
      <c r="Y20" s="29"/>
      <c r="Z20" s="29"/>
      <c r="AA20" s="29"/>
    </row>
    <row r="21" spans="2:27" ht="27" customHeight="1" x14ac:dyDescent="0.15">
      <c r="B21" s="180">
        <v>4</v>
      </c>
      <c r="C21" s="167"/>
      <c r="D21" s="163"/>
      <c r="E21" s="155"/>
      <c r="F21" s="163"/>
      <c r="G21" s="145"/>
      <c r="H21" s="145"/>
      <c r="I21" s="120"/>
      <c r="L21" s="59" t="s">
        <v>49</v>
      </c>
      <c r="M21" s="59" t="s">
        <v>48</v>
      </c>
      <c r="O21" s="71" t="str">
        <f t="shared" si="0"/>
        <v>400mH(0.914m)</v>
      </c>
      <c r="P21" s="74" t="str">
        <f t="shared" si="1"/>
        <v>400mH(0.762m)</v>
      </c>
      <c r="Q21" s="62"/>
      <c r="S21" s="28"/>
      <c r="T21" s="30"/>
      <c r="U21" s="30"/>
      <c r="V21" s="30"/>
      <c r="W21" s="29"/>
      <c r="X21" s="29"/>
      <c r="Y21" s="29"/>
      <c r="Z21" s="29"/>
      <c r="AA21" s="29"/>
    </row>
    <row r="22" spans="2:27" ht="27" customHeight="1" x14ac:dyDescent="0.15">
      <c r="B22" s="180"/>
      <c r="C22" s="165"/>
      <c r="D22" s="160"/>
      <c r="E22" s="153"/>
      <c r="F22" s="160"/>
      <c r="G22" s="145"/>
      <c r="H22" s="145"/>
      <c r="I22" s="120"/>
      <c r="L22" s="59" t="s">
        <v>50</v>
      </c>
      <c r="M22" s="59" t="s">
        <v>51</v>
      </c>
      <c r="O22" s="71" t="str">
        <f t="shared" si="0"/>
        <v>3000mSC</v>
      </c>
      <c r="P22" s="74" t="str">
        <f t="shared" si="1"/>
        <v>5000mW</v>
      </c>
      <c r="Q22" s="62"/>
      <c r="S22" s="28"/>
      <c r="T22" s="30"/>
      <c r="U22" s="33"/>
      <c r="V22" s="30"/>
      <c r="W22" s="29"/>
      <c r="X22" s="29"/>
      <c r="Y22" s="29"/>
      <c r="Z22" s="29"/>
      <c r="AA22" s="29"/>
    </row>
    <row r="23" spans="2:27" ht="27" customHeight="1" x14ac:dyDescent="0.15">
      <c r="B23" s="180">
        <v>5</v>
      </c>
      <c r="C23" s="164"/>
      <c r="D23" s="159"/>
      <c r="E23" s="153"/>
      <c r="F23" s="159"/>
      <c r="G23" s="145"/>
      <c r="H23" s="145"/>
      <c r="I23" s="120"/>
      <c r="L23" s="59" t="s">
        <v>51</v>
      </c>
      <c r="M23" s="59" t="s">
        <v>11</v>
      </c>
      <c r="O23" s="71" t="str">
        <f t="shared" si="0"/>
        <v>5000mW</v>
      </c>
      <c r="P23" s="74" t="str">
        <f t="shared" si="1"/>
        <v>走高跳</v>
      </c>
      <c r="Q23" s="62"/>
      <c r="S23" s="28"/>
      <c r="T23" s="30"/>
      <c r="U23" s="30"/>
      <c r="V23" s="30"/>
      <c r="W23" s="29"/>
      <c r="X23" s="29"/>
      <c r="Y23" s="29"/>
      <c r="Z23" s="29"/>
      <c r="AA23" s="29"/>
    </row>
    <row r="24" spans="2:27" ht="27" customHeight="1" x14ac:dyDescent="0.15">
      <c r="B24" s="180"/>
      <c r="C24" s="165"/>
      <c r="D24" s="160"/>
      <c r="E24" s="153"/>
      <c r="F24" s="160"/>
      <c r="G24" s="145"/>
      <c r="H24" s="145"/>
      <c r="I24" s="120"/>
      <c r="L24" s="59" t="s">
        <v>11</v>
      </c>
      <c r="M24" s="59" t="s">
        <v>21</v>
      </c>
      <c r="O24" s="71" t="str">
        <f t="shared" si="0"/>
        <v>走高跳</v>
      </c>
      <c r="P24" s="74" t="str">
        <f t="shared" si="1"/>
        <v>棒高跳</v>
      </c>
      <c r="Q24" s="62"/>
      <c r="T24" s="14"/>
      <c r="U24" s="14"/>
      <c r="V24" s="14"/>
    </row>
    <row r="25" spans="2:27" ht="27" customHeight="1" x14ac:dyDescent="0.15">
      <c r="B25" s="180">
        <v>6</v>
      </c>
      <c r="C25" s="164"/>
      <c r="D25" s="159"/>
      <c r="E25" s="153"/>
      <c r="F25" s="159"/>
      <c r="G25" s="145"/>
      <c r="H25" s="145"/>
      <c r="I25" s="120"/>
      <c r="L25" s="59" t="s">
        <v>21</v>
      </c>
      <c r="M25" s="59" t="s">
        <v>22</v>
      </c>
      <c r="O25" s="71" t="str">
        <f t="shared" si="0"/>
        <v>棒高跳</v>
      </c>
      <c r="P25" s="74" t="str">
        <f t="shared" si="1"/>
        <v>走幅跳</v>
      </c>
      <c r="Q25" s="62"/>
    </row>
    <row r="26" spans="2:27" ht="27" customHeight="1" x14ac:dyDescent="0.15">
      <c r="B26" s="180"/>
      <c r="C26" s="165"/>
      <c r="D26" s="160"/>
      <c r="E26" s="153"/>
      <c r="F26" s="160"/>
      <c r="G26" s="145"/>
      <c r="H26" s="145"/>
      <c r="I26" s="120"/>
      <c r="L26" s="59" t="s">
        <v>22</v>
      </c>
      <c r="M26" s="59" t="s">
        <v>23</v>
      </c>
      <c r="O26" s="71" t="str">
        <f t="shared" si="0"/>
        <v>走幅跳</v>
      </c>
      <c r="P26" s="74" t="s">
        <v>179</v>
      </c>
      <c r="Q26" s="62"/>
    </row>
    <row r="27" spans="2:27" ht="27" customHeight="1" x14ac:dyDescent="0.15">
      <c r="B27" s="180">
        <v>7</v>
      </c>
      <c r="C27" s="164"/>
      <c r="D27" s="159"/>
      <c r="E27" s="153"/>
      <c r="F27" s="159"/>
      <c r="G27" s="145"/>
      <c r="H27" s="145"/>
      <c r="I27" s="120"/>
      <c r="L27" s="59" t="s">
        <v>23</v>
      </c>
      <c r="M27" s="59" t="s">
        <v>196</v>
      </c>
      <c r="O27" s="71" t="str">
        <f t="shared" si="0"/>
        <v>三段跳</v>
      </c>
      <c r="P27" s="74" t="str">
        <f>M27</f>
        <v>砲丸投(4.000g)</v>
      </c>
      <c r="Q27" s="62"/>
      <c r="U27" s="1"/>
    </row>
    <row r="28" spans="2:27" ht="27" customHeight="1" x14ac:dyDescent="0.15">
      <c r="B28" s="180"/>
      <c r="C28" s="165"/>
      <c r="D28" s="160"/>
      <c r="E28" s="153"/>
      <c r="F28" s="160"/>
      <c r="G28" s="145"/>
      <c r="H28" s="145"/>
      <c r="I28" s="120"/>
      <c r="L28" s="59" t="s">
        <v>189</v>
      </c>
      <c r="M28" s="59" t="s">
        <v>195</v>
      </c>
      <c r="O28" s="71" t="s">
        <v>188</v>
      </c>
      <c r="P28" s="74" t="str">
        <f>M28</f>
        <v>円盤投(1.000g)</v>
      </c>
      <c r="Q28" s="62"/>
      <c r="U28" s="1"/>
    </row>
    <row r="29" spans="2:27" ht="27" customHeight="1" x14ac:dyDescent="0.15">
      <c r="B29" s="180">
        <v>8</v>
      </c>
      <c r="C29" s="164"/>
      <c r="D29" s="159"/>
      <c r="E29" s="153"/>
      <c r="F29" s="159"/>
      <c r="G29" s="145"/>
      <c r="H29" s="145"/>
      <c r="I29" s="120"/>
      <c r="L29" s="59" t="s">
        <v>190</v>
      </c>
      <c r="M29" s="59" t="s">
        <v>194</v>
      </c>
      <c r="O29" s="71" t="str">
        <f t="shared" si="0"/>
        <v>円盤投(1.750g)</v>
      </c>
      <c r="P29" s="74" t="str">
        <f>M29</f>
        <v>ﾊﾝﾏｰ投(4.000g)</v>
      </c>
      <c r="Q29" s="62"/>
      <c r="U29" s="1"/>
    </row>
    <row r="30" spans="2:27" ht="27" customHeight="1" x14ac:dyDescent="0.15">
      <c r="B30" s="180"/>
      <c r="C30" s="165"/>
      <c r="D30" s="160"/>
      <c r="E30" s="153"/>
      <c r="F30" s="160"/>
      <c r="G30" s="145"/>
      <c r="H30" s="145"/>
      <c r="I30" s="120"/>
      <c r="L30" s="59" t="s">
        <v>191</v>
      </c>
      <c r="M30" s="59" t="s">
        <v>193</v>
      </c>
      <c r="O30" s="71" t="str">
        <f t="shared" si="0"/>
        <v>ﾊﾝﾏｰ投(6.000g)</v>
      </c>
      <c r="P30" s="74" t="str">
        <f>M30</f>
        <v>やり投(0.600g)</v>
      </c>
      <c r="Q30" s="61"/>
      <c r="U30" s="1"/>
    </row>
    <row r="31" spans="2:27" ht="27" customHeight="1" x14ac:dyDescent="0.15">
      <c r="B31" s="180">
        <v>9</v>
      </c>
      <c r="C31" s="164"/>
      <c r="D31" s="159"/>
      <c r="E31" s="153"/>
      <c r="F31" s="159"/>
      <c r="G31" s="145"/>
      <c r="H31" s="145"/>
      <c r="I31" s="120"/>
      <c r="L31" s="59" t="s">
        <v>192</v>
      </c>
      <c r="M31" s="59" t="s">
        <v>164</v>
      </c>
      <c r="O31" s="71" t="str">
        <f t="shared" si="0"/>
        <v>やり投(0.800g)</v>
      </c>
      <c r="P31" s="152" t="str">
        <f>M31</f>
        <v>七種競技</v>
      </c>
      <c r="Q31" s="61"/>
      <c r="U31" s="1"/>
    </row>
    <row r="32" spans="2:27" ht="27" customHeight="1" x14ac:dyDescent="0.15">
      <c r="B32" s="180"/>
      <c r="C32" s="165"/>
      <c r="D32" s="160"/>
      <c r="E32" s="153"/>
      <c r="F32" s="160"/>
      <c r="G32" s="145"/>
      <c r="H32" s="145"/>
      <c r="I32" s="120"/>
      <c r="L32" s="59" t="s">
        <v>37</v>
      </c>
      <c r="O32" s="72" t="str">
        <f t="shared" si="0"/>
        <v>八種競技</v>
      </c>
      <c r="P32" s="144"/>
      <c r="Q32" s="61"/>
      <c r="U32" s="1"/>
    </row>
    <row r="33" spans="1:21" ht="27" customHeight="1" x14ac:dyDescent="0.15">
      <c r="B33" s="180">
        <v>10</v>
      </c>
      <c r="C33" s="164"/>
      <c r="D33" s="159"/>
      <c r="E33" s="153"/>
      <c r="F33" s="159"/>
      <c r="G33" s="145"/>
      <c r="H33" s="145"/>
      <c r="I33" s="120"/>
      <c r="O33" s="63"/>
      <c r="P33" s="66"/>
      <c r="Q33" s="61"/>
    </row>
    <row r="34" spans="1:21" ht="27" customHeight="1" thickBot="1" x14ac:dyDescent="0.2">
      <c r="B34" s="181"/>
      <c r="C34" s="168"/>
      <c r="D34" s="161"/>
      <c r="E34" s="154"/>
      <c r="F34" s="161"/>
      <c r="G34" s="146"/>
      <c r="H34" s="146"/>
      <c r="I34" s="121"/>
      <c r="L34" s="122" t="s">
        <v>135</v>
      </c>
      <c r="M34" s="122" t="s">
        <v>136</v>
      </c>
      <c r="O34" s="63"/>
      <c r="P34" s="66"/>
      <c r="Q34" s="61"/>
      <c r="U34" s="1"/>
    </row>
    <row r="35" spans="1:21" ht="27" customHeight="1" x14ac:dyDescent="0.15">
      <c r="A35" s="24"/>
      <c r="B35" s="180">
        <v>11</v>
      </c>
      <c r="C35" s="167"/>
      <c r="D35" s="163"/>
      <c r="E35" s="155"/>
      <c r="F35" s="163"/>
      <c r="G35" s="145"/>
      <c r="H35" s="145"/>
      <c r="I35" s="120"/>
      <c r="J35">
        <f>COUNTIF($C$35:$C$54,"男子")</f>
        <v>0</v>
      </c>
      <c r="L35" s="59" t="s">
        <v>173</v>
      </c>
      <c r="M35" s="59" t="s">
        <v>127</v>
      </c>
      <c r="N35" s="59" t="s">
        <v>153</v>
      </c>
      <c r="O35" s="63"/>
      <c r="P35" s="65"/>
      <c r="Q35" s="61"/>
      <c r="R35" s="10"/>
      <c r="S35" s="11"/>
      <c r="T35" s="7"/>
    </row>
    <row r="36" spans="1:21" ht="27" customHeight="1" x14ac:dyDescent="0.15">
      <c r="A36" s="34">
        <f>COUNTA(G35:I35,G37:I37,G39:I39,G41:I41,G43:I43,G45:I45,G47:I47,G49:I49,G51:I51,G53:I53)</f>
        <v>0</v>
      </c>
      <c r="B36" s="180"/>
      <c r="C36" s="165"/>
      <c r="D36" s="160"/>
      <c r="E36" s="153"/>
      <c r="F36" s="160"/>
      <c r="G36" s="145"/>
      <c r="H36" s="145"/>
      <c r="I36" s="120"/>
      <c r="J36">
        <f>COUNTIF($C$35:$C$54,"女子")</f>
        <v>0</v>
      </c>
      <c r="L36" s="59" t="s">
        <v>106</v>
      </c>
      <c r="M36" s="59" t="s">
        <v>125</v>
      </c>
      <c r="N36" s="59" t="s">
        <v>137</v>
      </c>
      <c r="O36" s="63"/>
      <c r="P36" s="64"/>
      <c r="Q36" s="61"/>
      <c r="R36" s="10"/>
      <c r="S36" s="11"/>
      <c r="T36" s="7"/>
    </row>
    <row r="37" spans="1:21" ht="27" customHeight="1" x14ac:dyDescent="0.15">
      <c r="B37" s="180">
        <v>12</v>
      </c>
      <c r="C37" s="164"/>
      <c r="D37" s="159"/>
      <c r="E37" s="153"/>
      <c r="F37" s="159"/>
      <c r="G37" s="145"/>
      <c r="H37" s="145"/>
      <c r="I37" s="120"/>
      <c r="L37" s="59" t="s">
        <v>97</v>
      </c>
      <c r="M37" s="59" t="s">
        <v>119</v>
      </c>
      <c r="N37" s="59" t="s">
        <v>170</v>
      </c>
      <c r="O37" s="63"/>
      <c r="P37" s="65"/>
      <c r="Q37" s="61"/>
      <c r="R37" s="11"/>
      <c r="S37" s="10"/>
      <c r="T37" s="7"/>
    </row>
    <row r="38" spans="1:21" ht="27" customHeight="1" x14ac:dyDescent="0.15">
      <c r="B38" s="180"/>
      <c r="C38" s="165"/>
      <c r="D38" s="160"/>
      <c r="E38" s="153"/>
      <c r="F38" s="160"/>
      <c r="G38" s="145"/>
      <c r="H38" s="145"/>
      <c r="I38" s="120"/>
      <c r="L38" s="59" t="s">
        <v>165</v>
      </c>
      <c r="M38" s="59" t="s">
        <v>168</v>
      </c>
      <c r="N38" s="59" t="s">
        <v>169</v>
      </c>
      <c r="O38" s="63"/>
      <c r="P38" s="64"/>
      <c r="Q38" s="61"/>
      <c r="R38" s="10"/>
      <c r="S38" s="11"/>
      <c r="T38" s="7"/>
    </row>
    <row r="39" spans="1:21" ht="27" customHeight="1" x14ac:dyDescent="0.15">
      <c r="B39" s="180">
        <v>13</v>
      </c>
      <c r="C39" s="164"/>
      <c r="D39" s="159"/>
      <c r="E39" s="153"/>
      <c r="F39" s="159"/>
      <c r="G39" s="145"/>
      <c r="H39" s="145"/>
      <c r="I39" s="120"/>
      <c r="L39" s="59" t="s">
        <v>134</v>
      </c>
      <c r="M39" s="59" t="s">
        <v>99</v>
      </c>
      <c r="N39" s="59" t="s">
        <v>155</v>
      </c>
      <c r="O39" s="63"/>
      <c r="P39" s="65"/>
      <c r="Q39" s="61"/>
      <c r="R39" s="10"/>
      <c r="S39" s="11"/>
      <c r="T39" s="7"/>
    </row>
    <row r="40" spans="1:21" ht="27" customHeight="1" x14ac:dyDescent="0.15">
      <c r="B40" s="180"/>
      <c r="C40" s="165"/>
      <c r="D40" s="160"/>
      <c r="E40" s="153"/>
      <c r="F40" s="160"/>
      <c r="G40" s="145"/>
      <c r="H40" s="145"/>
      <c r="I40" s="120"/>
      <c r="L40" s="59" t="s">
        <v>100</v>
      </c>
      <c r="M40" s="59" t="s">
        <v>120</v>
      </c>
      <c r="N40" s="59" t="s">
        <v>156</v>
      </c>
      <c r="O40" s="63"/>
      <c r="P40" s="64"/>
      <c r="Q40" s="61"/>
      <c r="R40" s="11"/>
      <c r="S40" s="11"/>
      <c r="T40" s="7"/>
    </row>
    <row r="41" spans="1:21" ht="27" customHeight="1" x14ac:dyDescent="0.15">
      <c r="B41" s="180">
        <v>14</v>
      </c>
      <c r="C41" s="167"/>
      <c r="D41" s="163"/>
      <c r="E41" s="155"/>
      <c r="F41" s="163"/>
      <c r="G41" s="145"/>
      <c r="H41" s="145"/>
      <c r="I41" s="120"/>
      <c r="L41" s="59" t="s">
        <v>103</v>
      </c>
      <c r="M41" s="59" t="s">
        <v>122</v>
      </c>
      <c r="N41" s="59" t="s">
        <v>139</v>
      </c>
      <c r="O41" s="9"/>
      <c r="P41" s="65"/>
      <c r="Q41" s="11"/>
      <c r="R41" s="10"/>
      <c r="S41" s="11"/>
      <c r="T41" s="7"/>
    </row>
    <row r="42" spans="1:21" ht="27" customHeight="1" x14ac:dyDescent="0.15">
      <c r="B42" s="180"/>
      <c r="C42" s="165"/>
      <c r="D42" s="160"/>
      <c r="E42" s="153"/>
      <c r="F42" s="160"/>
      <c r="G42" s="145"/>
      <c r="H42" s="145"/>
      <c r="I42" s="120"/>
      <c r="L42" s="59" t="s">
        <v>133</v>
      </c>
      <c r="M42" s="59" t="s">
        <v>110</v>
      </c>
      <c r="N42" s="59" t="s">
        <v>138</v>
      </c>
      <c r="O42" s="9"/>
      <c r="P42" s="64"/>
      <c r="Q42" s="11"/>
      <c r="R42" s="10"/>
      <c r="S42" s="11"/>
      <c r="T42" s="7"/>
    </row>
    <row r="43" spans="1:21" ht="27" customHeight="1" x14ac:dyDescent="0.15">
      <c r="B43" s="180">
        <v>15</v>
      </c>
      <c r="C43" s="164"/>
      <c r="D43" s="159"/>
      <c r="E43" s="153"/>
      <c r="F43" s="159"/>
      <c r="G43" s="145"/>
      <c r="H43" s="145"/>
      <c r="I43" s="120"/>
      <c r="L43" s="59" t="s">
        <v>101</v>
      </c>
      <c r="M43" s="59" t="s">
        <v>121</v>
      </c>
      <c r="N43" s="59" t="s">
        <v>140</v>
      </c>
      <c r="O43" s="9"/>
      <c r="P43" s="11"/>
      <c r="Q43" s="11"/>
      <c r="R43" s="11"/>
      <c r="S43" s="11"/>
      <c r="T43" s="7"/>
    </row>
    <row r="44" spans="1:21" ht="27" customHeight="1" x14ac:dyDescent="0.15">
      <c r="B44" s="180"/>
      <c r="C44" s="165"/>
      <c r="D44" s="160"/>
      <c r="E44" s="153"/>
      <c r="F44" s="160"/>
      <c r="G44" s="145"/>
      <c r="H44" s="145"/>
      <c r="I44" s="120"/>
      <c r="L44" s="59" t="s">
        <v>94</v>
      </c>
      <c r="M44" s="59" t="s">
        <v>130</v>
      </c>
      <c r="N44" s="59" t="s">
        <v>141</v>
      </c>
      <c r="O44" s="9"/>
      <c r="P44" s="11"/>
      <c r="Q44" s="11"/>
      <c r="R44" s="11"/>
      <c r="S44" s="11"/>
      <c r="T44" s="7"/>
    </row>
    <row r="45" spans="1:21" ht="27" customHeight="1" x14ac:dyDescent="0.15">
      <c r="B45" s="180">
        <v>16</v>
      </c>
      <c r="C45" s="164"/>
      <c r="D45" s="159"/>
      <c r="E45" s="153"/>
      <c r="F45" s="159"/>
      <c r="G45" s="145"/>
      <c r="H45" s="145"/>
      <c r="I45" s="120"/>
      <c r="L45" s="59" t="s">
        <v>95</v>
      </c>
      <c r="M45" s="59" t="s">
        <v>117</v>
      </c>
      <c r="N45" s="59" t="s">
        <v>142</v>
      </c>
      <c r="O45" s="12"/>
      <c r="P45" s="10"/>
      <c r="Q45" s="11"/>
      <c r="R45" s="10"/>
      <c r="S45" s="11"/>
      <c r="T45" s="7"/>
    </row>
    <row r="46" spans="1:21" ht="27" customHeight="1" x14ac:dyDescent="0.15">
      <c r="B46" s="180"/>
      <c r="C46" s="165"/>
      <c r="D46" s="160"/>
      <c r="E46" s="153"/>
      <c r="F46" s="160"/>
      <c r="G46" s="145"/>
      <c r="H46" s="145"/>
      <c r="I46" s="120"/>
      <c r="L46" s="59" t="s">
        <v>96</v>
      </c>
      <c r="M46" s="59" t="s">
        <v>118</v>
      </c>
      <c r="N46" s="59" t="s">
        <v>143</v>
      </c>
      <c r="O46" s="9"/>
      <c r="P46" s="10"/>
      <c r="Q46" s="11"/>
      <c r="R46" s="11"/>
      <c r="S46" s="11"/>
      <c r="T46" s="7"/>
    </row>
    <row r="47" spans="1:21" ht="27" customHeight="1" x14ac:dyDescent="0.15">
      <c r="B47" s="180">
        <v>17</v>
      </c>
      <c r="C47" s="164"/>
      <c r="D47" s="159"/>
      <c r="E47" s="153"/>
      <c r="F47" s="159"/>
      <c r="G47" s="145"/>
      <c r="H47" s="145"/>
      <c r="I47" s="120"/>
      <c r="L47" s="59" t="s">
        <v>111</v>
      </c>
      <c r="M47" s="59" t="s">
        <v>132</v>
      </c>
      <c r="N47" s="59" t="s">
        <v>150</v>
      </c>
      <c r="O47" s="9"/>
      <c r="P47" s="10"/>
      <c r="Q47" s="11"/>
      <c r="R47" s="10"/>
      <c r="S47" s="11"/>
      <c r="T47" s="7"/>
    </row>
    <row r="48" spans="1:21" ht="27" customHeight="1" x14ac:dyDescent="0.15">
      <c r="B48" s="180"/>
      <c r="C48" s="165"/>
      <c r="D48" s="160"/>
      <c r="E48" s="153"/>
      <c r="F48" s="160"/>
      <c r="G48" s="145"/>
      <c r="H48" s="145"/>
      <c r="I48" s="120"/>
      <c r="L48" s="59" t="s">
        <v>108</v>
      </c>
      <c r="M48" s="59" t="s">
        <v>166</v>
      </c>
      <c r="N48" s="59" t="s">
        <v>147</v>
      </c>
      <c r="O48" s="9"/>
      <c r="P48" s="10"/>
      <c r="Q48" s="11"/>
      <c r="R48" s="11"/>
      <c r="S48" s="11"/>
      <c r="T48" s="7"/>
    </row>
    <row r="49" spans="1:20" ht="27" customHeight="1" x14ac:dyDescent="0.15">
      <c r="B49" s="180">
        <v>18</v>
      </c>
      <c r="C49" s="164"/>
      <c r="D49" s="179"/>
      <c r="E49" s="150"/>
      <c r="F49" s="159"/>
      <c r="G49" s="145"/>
      <c r="H49" s="145"/>
      <c r="I49" s="120"/>
      <c r="L49" s="59" t="s">
        <v>98</v>
      </c>
      <c r="M49" s="59" t="s">
        <v>131</v>
      </c>
      <c r="N49" s="59" t="s">
        <v>144</v>
      </c>
      <c r="O49" s="9"/>
      <c r="P49" s="11"/>
      <c r="Q49" s="10"/>
      <c r="R49" s="10"/>
      <c r="S49" s="11"/>
      <c r="T49" s="7"/>
    </row>
    <row r="50" spans="1:20" ht="27" customHeight="1" x14ac:dyDescent="0.15">
      <c r="B50" s="180"/>
      <c r="C50" s="165"/>
      <c r="D50" s="179"/>
      <c r="E50" s="150"/>
      <c r="F50" s="160"/>
      <c r="G50" s="145"/>
      <c r="H50" s="145"/>
      <c r="I50" s="120"/>
      <c r="L50" s="59" t="s">
        <v>93</v>
      </c>
      <c r="M50" s="59" t="s">
        <v>116</v>
      </c>
      <c r="N50" s="59" t="s">
        <v>145</v>
      </c>
      <c r="O50" s="9"/>
      <c r="P50" s="10"/>
      <c r="Q50" s="11"/>
      <c r="R50" s="10"/>
      <c r="S50" s="11"/>
      <c r="T50" s="7"/>
    </row>
    <row r="51" spans="1:20" ht="27" customHeight="1" x14ac:dyDescent="0.15">
      <c r="B51" s="180">
        <v>19</v>
      </c>
      <c r="C51" s="164"/>
      <c r="D51" s="159"/>
      <c r="E51" s="156"/>
      <c r="F51" s="159"/>
      <c r="G51" s="145"/>
      <c r="H51" s="145"/>
      <c r="I51" s="120"/>
      <c r="L51" s="59" t="s">
        <v>90</v>
      </c>
      <c r="M51" s="59" t="s">
        <v>129</v>
      </c>
      <c r="N51" s="59" t="s">
        <v>171</v>
      </c>
      <c r="O51" s="9"/>
      <c r="P51" s="10"/>
      <c r="Q51" s="11"/>
      <c r="R51" s="10"/>
      <c r="S51" s="11"/>
      <c r="T51" s="7"/>
    </row>
    <row r="52" spans="1:20" ht="27" customHeight="1" x14ac:dyDescent="0.15">
      <c r="B52" s="180"/>
      <c r="C52" s="165"/>
      <c r="D52" s="160"/>
      <c r="E52" s="156"/>
      <c r="F52" s="160"/>
      <c r="G52" s="145"/>
      <c r="H52" s="145"/>
      <c r="I52" s="120"/>
      <c r="L52" s="59" t="s">
        <v>91</v>
      </c>
      <c r="M52" s="59" t="s">
        <v>114</v>
      </c>
      <c r="N52" s="59" t="s">
        <v>151</v>
      </c>
      <c r="O52" s="9"/>
      <c r="P52" s="10"/>
      <c r="Q52" s="11"/>
      <c r="R52" s="10"/>
      <c r="S52" s="11"/>
      <c r="T52" s="7"/>
    </row>
    <row r="53" spans="1:20" ht="27" customHeight="1" x14ac:dyDescent="0.15">
      <c r="B53" s="180">
        <v>20</v>
      </c>
      <c r="C53" s="164"/>
      <c r="D53" s="159"/>
      <c r="E53" s="156"/>
      <c r="F53" s="159"/>
      <c r="G53" s="145"/>
      <c r="H53" s="145"/>
      <c r="I53" s="120"/>
      <c r="L53" s="59" t="s">
        <v>92</v>
      </c>
      <c r="M53" s="59" t="s">
        <v>115</v>
      </c>
      <c r="N53" s="59" t="s">
        <v>152</v>
      </c>
      <c r="O53" s="9"/>
      <c r="P53" s="10"/>
      <c r="Q53" s="11"/>
      <c r="R53" s="10"/>
      <c r="S53" s="11"/>
      <c r="T53" s="7"/>
    </row>
    <row r="54" spans="1:20" ht="27" customHeight="1" thickBot="1" x14ac:dyDescent="0.2">
      <c r="B54" s="181"/>
      <c r="C54" s="168"/>
      <c r="D54" s="161"/>
      <c r="E54" s="157"/>
      <c r="F54" s="161"/>
      <c r="G54" s="146"/>
      <c r="H54" s="146"/>
      <c r="I54" s="121"/>
      <c r="L54" s="59" t="s">
        <v>102</v>
      </c>
      <c r="M54" s="59" t="s">
        <v>167</v>
      </c>
      <c r="N54" s="59" t="s">
        <v>148</v>
      </c>
      <c r="O54" s="9"/>
      <c r="P54" s="10"/>
      <c r="Q54" s="11"/>
      <c r="R54" s="10"/>
      <c r="S54" s="11"/>
      <c r="T54" s="7"/>
    </row>
    <row r="55" spans="1:20" ht="27" customHeight="1" x14ac:dyDescent="0.15">
      <c r="A55" s="24"/>
      <c r="B55" s="180">
        <v>21</v>
      </c>
      <c r="C55" s="166"/>
      <c r="D55" s="162"/>
      <c r="E55" s="156"/>
      <c r="F55" s="162"/>
      <c r="G55" s="145"/>
      <c r="H55" s="145"/>
      <c r="I55" s="120"/>
      <c r="J55">
        <f>COUNTIF($C$55:$C$74,"男子")</f>
        <v>0</v>
      </c>
      <c r="L55" s="59" t="s">
        <v>105</v>
      </c>
      <c r="M55" s="59" t="s">
        <v>124</v>
      </c>
      <c r="N55" s="59" t="s">
        <v>154</v>
      </c>
      <c r="O55" s="9"/>
      <c r="P55" s="10"/>
      <c r="Q55" s="11"/>
      <c r="R55" s="10"/>
      <c r="S55" s="11"/>
      <c r="T55" s="7"/>
    </row>
    <row r="56" spans="1:20" ht="27" customHeight="1" x14ac:dyDescent="0.15">
      <c r="A56" s="34">
        <f>COUNTA(G55:I55,G57:I57,G59:I59,G61:I61,G63:I63,G65:I65,G67:I67,G69:I69,G71:I71,G73:I73)</f>
        <v>0</v>
      </c>
      <c r="B56" s="180"/>
      <c r="C56" s="165"/>
      <c r="D56" s="160"/>
      <c r="E56" s="156"/>
      <c r="F56" s="160"/>
      <c r="G56" s="145"/>
      <c r="H56" s="145"/>
      <c r="I56" s="120"/>
      <c r="J56">
        <f>COUNTIF($C$55:$C$74,"女子")</f>
        <v>0</v>
      </c>
      <c r="L56" s="59" t="s">
        <v>89</v>
      </c>
      <c r="M56" s="59" t="s">
        <v>113</v>
      </c>
      <c r="N56" s="59" t="s">
        <v>146</v>
      </c>
      <c r="O56" s="9"/>
      <c r="P56" s="10"/>
      <c r="Q56" s="11"/>
      <c r="R56" s="10"/>
      <c r="S56" s="11"/>
      <c r="T56" s="7"/>
    </row>
    <row r="57" spans="1:20" ht="27" customHeight="1" x14ac:dyDescent="0.15">
      <c r="B57" s="180">
        <v>22</v>
      </c>
      <c r="C57" s="164"/>
      <c r="D57" s="159"/>
      <c r="E57" s="156"/>
      <c r="F57" s="159"/>
      <c r="G57" s="145"/>
      <c r="H57" s="145"/>
      <c r="I57" s="120"/>
      <c r="L57" s="59" t="s">
        <v>175</v>
      </c>
      <c r="M57" s="59" t="s">
        <v>176</v>
      </c>
      <c r="N57" s="59" t="s">
        <v>177</v>
      </c>
      <c r="O57" s="9"/>
      <c r="P57" s="10"/>
      <c r="Q57" s="10"/>
      <c r="R57" s="11"/>
      <c r="S57" s="10"/>
      <c r="T57" s="7"/>
    </row>
    <row r="58" spans="1:20" ht="27" customHeight="1" x14ac:dyDescent="0.15">
      <c r="B58" s="180"/>
      <c r="C58" s="165"/>
      <c r="D58" s="160"/>
      <c r="E58" s="156"/>
      <c r="F58" s="160"/>
      <c r="G58" s="145"/>
      <c r="H58" s="145"/>
      <c r="I58" s="120"/>
      <c r="L58" s="59" t="s">
        <v>104</v>
      </c>
      <c r="M58" s="59" t="s">
        <v>123</v>
      </c>
      <c r="N58" s="59" t="s">
        <v>157</v>
      </c>
      <c r="O58" s="9"/>
      <c r="P58" s="10"/>
      <c r="Q58" s="11"/>
      <c r="R58" s="10"/>
      <c r="S58" s="11"/>
      <c r="T58" s="7"/>
    </row>
    <row r="59" spans="1:20" ht="27" customHeight="1" x14ac:dyDescent="0.15">
      <c r="B59" s="180">
        <v>23</v>
      </c>
      <c r="C59" s="164"/>
      <c r="D59" s="159"/>
      <c r="E59" s="156"/>
      <c r="F59" s="159"/>
      <c r="G59" s="145"/>
      <c r="H59" s="145"/>
      <c r="I59" s="120"/>
      <c r="L59" s="59" t="s">
        <v>107</v>
      </c>
      <c r="M59" s="59" t="s">
        <v>126</v>
      </c>
      <c r="N59" s="59" t="s">
        <v>149</v>
      </c>
      <c r="O59" s="9"/>
      <c r="P59" s="11"/>
      <c r="Q59" s="11"/>
      <c r="R59" s="10"/>
      <c r="S59" s="11"/>
      <c r="T59" s="7"/>
    </row>
    <row r="60" spans="1:20" ht="27" customHeight="1" x14ac:dyDescent="0.15">
      <c r="B60" s="180"/>
      <c r="C60" s="165"/>
      <c r="D60" s="160"/>
      <c r="E60" s="156"/>
      <c r="F60" s="160"/>
      <c r="G60" s="145"/>
      <c r="H60" s="145"/>
      <c r="I60" s="120"/>
      <c r="L60" s="59" t="s">
        <v>112</v>
      </c>
      <c r="M60" s="59" t="s">
        <v>128</v>
      </c>
      <c r="N60" s="59" t="s">
        <v>158</v>
      </c>
      <c r="O60" s="9"/>
      <c r="P60" s="10"/>
      <c r="Q60" s="11"/>
      <c r="R60" s="11"/>
      <c r="S60" s="11"/>
      <c r="T60" s="7"/>
    </row>
    <row r="61" spans="1:20" ht="27" customHeight="1" x14ac:dyDescent="0.15">
      <c r="B61" s="180">
        <v>24</v>
      </c>
      <c r="C61" s="164"/>
      <c r="D61" s="159"/>
      <c r="E61" s="156"/>
      <c r="F61" s="159"/>
      <c r="G61" s="145"/>
      <c r="H61" s="145"/>
      <c r="I61" s="120"/>
      <c r="L61" s="59" t="s">
        <v>109</v>
      </c>
      <c r="M61" s="59" t="s">
        <v>127</v>
      </c>
      <c r="N61" s="59" t="s">
        <v>153</v>
      </c>
      <c r="O61" s="9"/>
      <c r="P61" s="11"/>
      <c r="Q61" s="11"/>
      <c r="R61" s="10"/>
      <c r="S61" s="11"/>
      <c r="T61" s="7"/>
    </row>
    <row r="62" spans="1:20" ht="27" customHeight="1" x14ac:dyDescent="0.15">
      <c r="B62" s="180"/>
      <c r="C62" s="165"/>
      <c r="D62" s="160"/>
      <c r="E62" s="156"/>
      <c r="F62" s="160"/>
      <c r="G62" s="145"/>
      <c r="H62" s="145"/>
      <c r="I62" s="120"/>
      <c r="L62" s="59" t="s">
        <v>180</v>
      </c>
      <c r="M62" s="59" t="s">
        <v>181</v>
      </c>
      <c r="N62" s="59" t="s">
        <v>182</v>
      </c>
      <c r="O62" s="9"/>
      <c r="P62" s="10"/>
      <c r="Q62" s="11"/>
      <c r="R62" s="10"/>
      <c r="S62" s="11"/>
      <c r="T62" s="7"/>
    </row>
    <row r="63" spans="1:20" ht="27" customHeight="1" x14ac:dyDescent="0.15">
      <c r="B63" s="180">
        <v>25</v>
      </c>
      <c r="C63" s="164"/>
      <c r="D63" s="159"/>
      <c r="E63" s="156"/>
      <c r="F63" s="159"/>
      <c r="G63" s="145"/>
      <c r="H63" s="145"/>
      <c r="I63" s="120"/>
      <c r="L63" s="59" t="s">
        <v>184</v>
      </c>
      <c r="M63" s="59" t="s">
        <v>185</v>
      </c>
      <c r="N63" s="59" t="s">
        <v>186</v>
      </c>
      <c r="O63" s="9"/>
      <c r="P63" s="11"/>
      <c r="Q63" s="11"/>
      <c r="R63" s="11"/>
      <c r="S63" s="11"/>
      <c r="T63" s="7"/>
    </row>
    <row r="64" spans="1:20" ht="27" customHeight="1" x14ac:dyDescent="0.15">
      <c r="B64" s="180"/>
      <c r="C64" s="165"/>
      <c r="D64" s="160"/>
      <c r="E64" s="156"/>
      <c r="F64" s="160"/>
      <c r="G64" s="145"/>
      <c r="H64" s="145"/>
      <c r="I64" s="120"/>
      <c r="O64" s="9"/>
      <c r="P64" s="11"/>
      <c r="Q64" s="11"/>
      <c r="R64" s="11"/>
      <c r="S64" s="11"/>
      <c r="T64" s="7"/>
    </row>
    <row r="65" spans="1:20" ht="27" customHeight="1" x14ac:dyDescent="0.15">
      <c r="B65" s="180">
        <v>26</v>
      </c>
      <c r="C65" s="164"/>
      <c r="D65" s="159"/>
      <c r="E65" s="156"/>
      <c r="F65" s="159"/>
      <c r="G65" s="145"/>
      <c r="H65" s="145"/>
      <c r="I65" s="120"/>
      <c r="O65" s="12"/>
      <c r="P65" s="10"/>
      <c r="Q65" s="11"/>
      <c r="R65" s="10"/>
      <c r="S65" s="11"/>
      <c r="T65" s="7"/>
    </row>
    <row r="66" spans="1:20" ht="27" customHeight="1" x14ac:dyDescent="0.15">
      <c r="B66" s="180"/>
      <c r="C66" s="165"/>
      <c r="D66" s="160"/>
      <c r="E66" s="156"/>
      <c r="F66" s="160"/>
      <c r="G66" s="145"/>
      <c r="H66" s="145"/>
      <c r="I66" s="120"/>
      <c r="O66" s="9"/>
      <c r="P66" s="10"/>
      <c r="Q66" s="11"/>
      <c r="R66" s="11"/>
      <c r="S66" s="11"/>
      <c r="T66" s="7"/>
    </row>
    <row r="67" spans="1:20" ht="27" customHeight="1" x14ac:dyDescent="0.15">
      <c r="B67" s="180">
        <v>27</v>
      </c>
      <c r="C67" s="164"/>
      <c r="D67" s="159"/>
      <c r="E67" s="156"/>
      <c r="F67" s="159"/>
      <c r="G67" s="145"/>
      <c r="H67" s="145"/>
      <c r="I67" s="120"/>
      <c r="O67" s="9"/>
      <c r="P67" s="10"/>
      <c r="Q67" s="11"/>
      <c r="R67" s="10"/>
      <c r="S67" s="11"/>
      <c r="T67" s="7"/>
    </row>
    <row r="68" spans="1:20" ht="27" customHeight="1" x14ac:dyDescent="0.15">
      <c r="B68" s="180"/>
      <c r="C68" s="165"/>
      <c r="D68" s="160"/>
      <c r="E68" s="156"/>
      <c r="F68" s="160"/>
      <c r="G68" s="145"/>
      <c r="H68" s="145"/>
      <c r="I68" s="120"/>
      <c r="O68" s="9"/>
      <c r="P68" s="10"/>
      <c r="Q68" s="11"/>
      <c r="R68" s="11"/>
      <c r="S68" s="11"/>
      <c r="T68" s="7"/>
    </row>
    <row r="69" spans="1:20" ht="27" customHeight="1" x14ac:dyDescent="0.15">
      <c r="B69" s="180">
        <v>28</v>
      </c>
      <c r="C69" s="164"/>
      <c r="D69" s="159"/>
      <c r="E69" s="156"/>
      <c r="F69" s="159"/>
      <c r="G69" s="145"/>
      <c r="H69" s="145"/>
      <c r="I69" s="120"/>
      <c r="O69" s="9"/>
      <c r="P69" s="11"/>
      <c r="Q69" s="10"/>
      <c r="R69" s="10"/>
      <c r="S69" s="11"/>
      <c r="T69" s="7"/>
    </row>
    <row r="70" spans="1:20" ht="27" customHeight="1" x14ac:dyDescent="0.15">
      <c r="B70" s="180"/>
      <c r="C70" s="165"/>
      <c r="D70" s="160"/>
      <c r="E70" s="156"/>
      <c r="F70" s="160"/>
      <c r="G70" s="145"/>
      <c r="H70" s="145"/>
      <c r="I70" s="120"/>
      <c r="O70" s="9"/>
      <c r="P70" s="10"/>
      <c r="Q70" s="11"/>
      <c r="R70" s="10"/>
      <c r="S70" s="11"/>
      <c r="T70" s="7"/>
    </row>
    <row r="71" spans="1:20" ht="27" customHeight="1" x14ac:dyDescent="0.15">
      <c r="B71" s="180">
        <v>29</v>
      </c>
      <c r="C71" s="178"/>
      <c r="D71" s="179"/>
      <c r="E71" s="150"/>
      <c r="F71" s="159"/>
      <c r="G71" s="145"/>
      <c r="H71" s="145"/>
      <c r="I71" s="120"/>
      <c r="O71" s="9"/>
      <c r="P71" s="10"/>
      <c r="Q71" s="11"/>
      <c r="R71" s="10"/>
      <c r="S71" s="11"/>
      <c r="T71" s="7"/>
    </row>
    <row r="72" spans="1:20" ht="27" customHeight="1" x14ac:dyDescent="0.15">
      <c r="B72" s="180"/>
      <c r="C72" s="178"/>
      <c r="D72" s="179"/>
      <c r="E72" s="150"/>
      <c r="F72" s="160"/>
      <c r="G72" s="145"/>
      <c r="H72" s="145"/>
      <c r="I72" s="120"/>
      <c r="O72" s="9"/>
      <c r="P72" s="10"/>
      <c r="Q72" s="11"/>
      <c r="R72" s="10"/>
      <c r="S72" s="11"/>
      <c r="T72" s="7"/>
    </row>
    <row r="73" spans="1:20" ht="27" customHeight="1" x14ac:dyDescent="0.15">
      <c r="B73" s="180">
        <v>30</v>
      </c>
      <c r="C73" s="178"/>
      <c r="D73" s="179"/>
      <c r="E73" s="150"/>
      <c r="F73" s="179"/>
      <c r="G73" s="145"/>
      <c r="H73" s="145"/>
      <c r="I73" s="120"/>
      <c r="O73" s="9"/>
      <c r="P73" s="10"/>
      <c r="Q73" s="11"/>
      <c r="R73" s="10"/>
      <c r="S73" s="11"/>
      <c r="T73" s="7"/>
    </row>
    <row r="74" spans="1:20" ht="27" customHeight="1" thickBot="1" x14ac:dyDescent="0.2">
      <c r="B74" s="181"/>
      <c r="C74" s="182"/>
      <c r="D74" s="183"/>
      <c r="E74" s="151"/>
      <c r="F74" s="183"/>
      <c r="G74" s="146"/>
      <c r="H74" s="146"/>
      <c r="I74" s="121"/>
      <c r="O74" s="9"/>
      <c r="P74" s="10"/>
      <c r="Q74" s="11"/>
      <c r="R74" s="10"/>
      <c r="S74" s="11"/>
      <c r="T74" s="7"/>
    </row>
    <row r="75" spans="1:20" ht="27" customHeight="1" x14ac:dyDescent="0.15">
      <c r="A75" s="24"/>
      <c r="B75" s="180">
        <v>31</v>
      </c>
      <c r="C75" s="178"/>
      <c r="D75" s="179"/>
      <c r="E75" s="150"/>
      <c r="F75" s="159"/>
      <c r="G75" s="145"/>
      <c r="H75" s="145"/>
      <c r="I75" s="120"/>
      <c r="J75">
        <f>COUNTIF($C$75:$C$94,"男子")</f>
        <v>0</v>
      </c>
      <c r="O75" s="9"/>
      <c r="P75" s="10"/>
      <c r="Q75" s="11"/>
      <c r="R75" s="10"/>
      <c r="S75" s="11"/>
      <c r="T75" s="7"/>
    </row>
    <row r="76" spans="1:20" ht="27" customHeight="1" x14ac:dyDescent="0.15">
      <c r="A76" s="34">
        <f>COUNTA(G75:I75,G77:I77,G79:I79,G81:I81,G83:I83,G85:I85,G87:I87,G89:I89,G91:I91,G93:I93)</f>
        <v>0</v>
      </c>
      <c r="B76" s="180"/>
      <c r="C76" s="178"/>
      <c r="D76" s="179"/>
      <c r="E76" s="150"/>
      <c r="F76" s="160"/>
      <c r="G76" s="145"/>
      <c r="H76" s="145"/>
      <c r="I76" s="120"/>
      <c r="J76">
        <f>COUNTIF($C$75:$C$94,"女子")</f>
        <v>0</v>
      </c>
      <c r="O76" s="9"/>
      <c r="P76" s="10"/>
      <c r="Q76" s="11"/>
      <c r="R76" s="10"/>
      <c r="S76" s="11"/>
      <c r="T76" s="7"/>
    </row>
    <row r="77" spans="1:20" ht="27" customHeight="1" x14ac:dyDescent="0.15">
      <c r="B77" s="180">
        <v>32</v>
      </c>
      <c r="C77" s="178"/>
      <c r="D77" s="179"/>
      <c r="E77" s="150"/>
      <c r="F77" s="159"/>
      <c r="G77" s="145"/>
      <c r="H77" s="145"/>
      <c r="I77" s="120"/>
      <c r="O77" s="9"/>
      <c r="P77" s="10"/>
      <c r="Q77" s="10"/>
      <c r="R77" s="11"/>
      <c r="S77" s="10"/>
      <c r="T77" s="7"/>
    </row>
    <row r="78" spans="1:20" ht="27" customHeight="1" x14ac:dyDescent="0.15">
      <c r="B78" s="180"/>
      <c r="C78" s="178"/>
      <c r="D78" s="179"/>
      <c r="E78" s="150"/>
      <c r="F78" s="160"/>
      <c r="G78" s="145"/>
      <c r="H78" s="145"/>
      <c r="I78" s="120"/>
      <c r="O78" s="9"/>
      <c r="P78" s="10"/>
      <c r="Q78" s="11"/>
      <c r="R78" s="10"/>
      <c r="S78" s="11"/>
      <c r="T78" s="7"/>
    </row>
    <row r="79" spans="1:20" ht="27" customHeight="1" x14ac:dyDescent="0.15">
      <c r="B79" s="180">
        <v>33</v>
      </c>
      <c r="C79" s="178"/>
      <c r="D79" s="179"/>
      <c r="E79" s="150"/>
      <c r="F79" s="159"/>
      <c r="G79" s="145"/>
      <c r="H79" s="145"/>
      <c r="I79" s="120"/>
      <c r="O79" s="9"/>
      <c r="P79" s="11"/>
      <c r="Q79" s="11"/>
      <c r="R79" s="10"/>
      <c r="S79" s="11"/>
      <c r="T79" s="7"/>
    </row>
    <row r="80" spans="1:20" ht="27" customHeight="1" x14ac:dyDescent="0.15">
      <c r="B80" s="180"/>
      <c r="C80" s="178"/>
      <c r="D80" s="179"/>
      <c r="E80" s="150"/>
      <c r="F80" s="160"/>
      <c r="G80" s="145"/>
      <c r="H80" s="145"/>
      <c r="I80" s="120"/>
      <c r="O80" s="9"/>
      <c r="P80" s="10"/>
      <c r="Q80" s="11"/>
      <c r="R80" s="11"/>
      <c r="S80" s="11"/>
      <c r="T80" s="7"/>
    </row>
    <row r="81" spans="1:20" ht="27" customHeight="1" x14ac:dyDescent="0.15">
      <c r="B81" s="180">
        <v>34</v>
      </c>
      <c r="C81" s="178"/>
      <c r="D81" s="179"/>
      <c r="E81" s="150"/>
      <c r="F81" s="159"/>
      <c r="G81" s="145"/>
      <c r="H81" s="145"/>
      <c r="I81" s="120"/>
      <c r="O81" s="9"/>
      <c r="P81" s="11"/>
      <c r="Q81" s="11"/>
      <c r="R81" s="10"/>
      <c r="S81" s="11"/>
      <c r="T81" s="7"/>
    </row>
    <row r="82" spans="1:20" ht="27" customHeight="1" x14ac:dyDescent="0.15">
      <c r="B82" s="180"/>
      <c r="C82" s="178"/>
      <c r="D82" s="179"/>
      <c r="E82" s="150"/>
      <c r="F82" s="160"/>
      <c r="G82" s="145"/>
      <c r="H82" s="145"/>
      <c r="I82" s="120"/>
      <c r="O82" s="9"/>
      <c r="P82" s="10"/>
      <c r="Q82" s="11"/>
      <c r="R82" s="10"/>
      <c r="S82" s="11"/>
      <c r="T82" s="7"/>
    </row>
    <row r="83" spans="1:20" ht="27" customHeight="1" x14ac:dyDescent="0.15">
      <c r="B83" s="180">
        <v>35</v>
      </c>
      <c r="C83" s="178"/>
      <c r="D83" s="179"/>
      <c r="E83" s="150"/>
      <c r="F83" s="159"/>
      <c r="G83" s="145"/>
      <c r="H83" s="145"/>
      <c r="I83" s="120"/>
      <c r="O83" s="9"/>
      <c r="P83" s="11"/>
      <c r="Q83" s="11"/>
      <c r="R83" s="11"/>
      <c r="S83" s="11"/>
      <c r="T83" s="7"/>
    </row>
    <row r="84" spans="1:20" ht="27" customHeight="1" x14ac:dyDescent="0.15">
      <c r="B84" s="180"/>
      <c r="C84" s="178"/>
      <c r="D84" s="179"/>
      <c r="E84" s="150"/>
      <c r="F84" s="160"/>
      <c r="G84" s="145"/>
      <c r="H84" s="145"/>
      <c r="I84" s="120"/>
      <c r="O84" s="9"/>
      <c r="P84" s="11"/>
      <c r="Q84" s="11"/>
      <c r="R84" s="11"/>
      <c r="S84" s="11"/>
      <c r="T84" s="7"/>
    </row>
    <row r="85" spans="1:20" ht="27" customHeight="1" x14ac:dyDescent="0.15">
      <c r="B85" s="180">
        <v>36</v>
      </c>
      <c r="C85" s="178"/>
      <c r="D85" s="179"/>
      <c r="E85" s="150"/>
      <c r="F85" s="159"/>
      <c r="G85" s="145"/>
      <c r="H85" s="145"/>
      <c r="I85" s="120"/>
      <c r="O85" s="12"/>
      <c r="P85" s="10"/>
      <c r="Q85" s="11"/>
      <c r="R85" s="10"/>
      <c r="S85" s="11"/>
      <c r="T85" s="7"/>
    </row>
    <row r="86" spans="1:20" ht="27" customHeight="1" x14ac:dyDescent="0.15">
      <c r="B86" s="180"/>
      <c r="C86" s="178"/>
      <c r="D86" s="179"/>
      <c r="E86" s="150"/>
      <c r="F86" s="160"/>
      <c r="G86" s="145"/>
      <c r="H86" s="145"/>
      <c r="I86" s="120"/>
      <c r="O86" s="9"/>
      <c r="P86" s="10"/>
      <c r="Q86" s="11"/>
      <c r="R86" s="11"/>
      <c r="S86" s="11"/>
      <c r="T86" s="7"/>
    </row>
    <row r="87" spans="1:20" ht="27" customHeight="1" x14ac:dyDescent="0.15">
      <c r="B87" s="180">
        <v>37</v>
      </c>
      <c r="C87" s="178"/>
      <c r="D87" s="179"/>
      <c r="E87" s="150"/>
      <c r="F87" s="159"/>
      <c r="G87" s="145"/>
      <c r="H87" s="145"/>
      <c r="I87" s="120"/>
      <c r="O87" s="9"/>
      <c r="P87" s="10"/>
      <c r="Q87" s="11"/>
      <c r="R87" s="10"/>
      <c r="S87" s="11"/>
      <c r="T87" s="7"/>
    </row>
    <row r="88" spans="1:20" ht="27" customHeight="1" x14ac:dyDescent="0.15">
      <c r="B88" s="180"/>
      <c r="C88" s="178"/>
      <c r="D88" s="179"/>
      <c r="E88" s="150"/>
      <c r="F88" s="160"/>
      <c r="G88" s="145"/>
      <c r="H88" s="145"/>
      <c r="I88" s="120"/>
      <c r="O88" s="9"/>
      <c r="P88" s="10"/>
      <c r="Q88" s="11"/>
      <c r="R88" s="11"/>
      <c r="S88" s="11"/>
      <c r="T88" s="7"/>
    </row>
    <row r="89" spans="1:20" ht="27" customHeight="1" x14ac:dyDescent="0.15">
      <c r="B89" s="180">
        <v>38</v>
      </c>
      <c r="C89" s="178"/>
      <c r="D89" s="179"/>
      <c r="E89" s="150"/>
      <c r="F89" s="159"/>
      <c r="G89" s="145"/>
      <c r="H89" s="145"/>
      <c r="I89" s="120"/>
      <c r="O89" s="9"/>
      <c r="P89" s="11"/>
      <c r="Q89" s="10"/>
      <c r="R89" s="10"/>
      <c r="S89" s="11"/>
      <c r="T89" s="7"/>
    </row>
    <row r="90" spans="1:20" ht="27" customHeight="1" x14ac:dyDescent="0.15">
      <c r="B90" s="180"/>
      <c r="C90" s="178"/>
      <c r="D90" s="179"/>
      <c r="E90" s="150"/>
      <c r="F90" s="160"/>
      <c r="G90" s="145"/>
      <c r="H90" s="145"/>
      <c r="I90" s="120"/>
      <c r="O90" s="9"/>
      <c r="P90" s="10"/>
      <c r="Q90" s="11"/>
      <c r="R90" s="10"/>
      <c r="S90" s="11"/>
      <c r="T90" s="7"/>
    </row>
    <row r="91" spans="1:20" ht="27" customHeight="1" x14ac:dyDescent="0.15">
      <c r="B91" s="180">
        <v>39</v>
      </c>
      <c r="C91" s="178"/>
      <c r="D91" s="179"/>
      <c r="E91" s="150"/>
      <c r="F91" s="159"/>
      <c r="G91" s="145"/>
      <c r="H91" s="145"/>
      <c r="I91" s="120"/>
      <c r="O91" s="9"/>
      <c r="P91" s="10"/>
      <c r="Q91" s="11"/>
      <c r="R91" s="10"/>
      <c r="S91" s="11"/>
      <c r="T91" s="7"/>
    </row>
    <row r="92" spans="1:20" ht="27" customHeight="1" x14ac:dyDescent="0.15">
      <c r="B92" s="180"/>
      <c r="C92" s="178"/>
      <c r="D92" s="179"/>
      <c r="E92" s="150"/>
      <c r="F92" s="160"/>
      <c r="G92" s="145"/>
      <c r="H92" s="145"/>
      <c r="I92" s="120"/>
      <c r="O92" s="9"/>
      <c r="P92" s="10"/>
      <c r="Q92" s="11"/>
      <c r="R92" s="10"/>
      <c r="S92" s="11"/>
      <c r="T92" s="7"/>
    </row>
    <row r="93" spans="1:20" ht="27" customHeight="1" x14ac:dyDescent="0.15">
      <c r="B93" s="180">
        <v>40</v>
      </c>
      <c r="C93" s="178"/>
      <c r="D93" s="179"/>
      <c r="E93" s="150"/>
      <c r="F93" s="179"/>
      <c r="G93" s="145"/>
      <c r="H93" s="145"/>
      <c r="I93" s="120"/>
      <c r="O93" s="9"/>
      <c r="P93" s="10"/>
      <c r="Q93" s="11"/>
      <c r="R93" s="10"/>
      <c r="S93" s="11"/>
      <c r="T93" s="7"/>
    </row>
    <row r="94" spans="1:20" ht="27" customHeight="1" thickBot="1" x14ac:dyDescent="0.2">
      <c r="B94" s="181"/>
      <c r="C94" s="182"/>
      <c r="D94" s="183"/>
      <c r="E94" s="151"/>
      <c r="F94" s="183"/>
      <c r="G94" s="146"/>
      <c r="H94" s="146"/>
      <c r="I94" s="121"/>
      <c r="O94" s="9"/>
      <c r="P94" s="10"/>
      <c r="Q94" s="11"/>
      <c r="R94" s="10"/>
      <c r="S94" s="11"/>
      <c r="T94" s="7"/>
    </row>
    <row r="95" spans="1:20" ht="27" customHeight="1" x14ac:dyDescent="0.15">
      <c r="A95" s="24"/>
      <c r="B95" s="180">
        <v>41</v>
      </c>
      <c r="C95" s="178"/>
      <c r="D95" s="179"/>
      <c r="E95" s="150"/>
      <c r="F95" s="159"/>
      <c r="G95" s="145"/>
      <c r="H95" s="145"/>
      <c r="I95" s="120"/>
      <c r="J95">
        <f>COUNTIF($C$95:$C$114,"男子")</f>
        <v>0</v>
      </c>
      <c r="O95" s="9"/>
      <c r="P95" s="10"/>
      <c r="Q95" s="11"/>
      <c r="R95" s="10"/>
      <c r="S95" s="11"/>
      <c r="T95" s="7"/>
    </row>
    <row r="96" spans="1:20" ht="27" customHeight="1" x14ac:dyDescent="0.15">
      <c r="A96" s="34">
        <f>COUNTA(G95:I95,G97:I97,G99:I99,G101:I101,G103:I103,G105:I105,G107:I107,G109:I109,G111:I111,G113:I113)</f>
        <v>0</v>
      </c>
      <c r="B96" s="180"/>
      <c r="C96" s="178"/>
      <c r="D96" s="179"/>
      <c r="E96" s="150"/>
      <c r="F96" s="160"/>
      <c r="G96" s="145"/>
      <c r="H96" s="145"/>
      <c r="I96" s="120"/>
      <c r="J96">
        <f>COUNTIF($C$95:$C$114,"女子")</f>
        <v>0</v>
      </c>
      <c r="O96" s="9"/>
      <c r="P96" s="10"/>
      <c r="Q96" s="11"/>
      <c r="R96" s="10"/>
      <c r="S96" s="11"/>
      <c r="T96" s="7"/>
    </row>
    <row r="97" spans="2:20" ht="27" customHeight="1" x14ac:dyDescent="0.15">
      <c r="B97" s="180">
        <v>42</v>
      </c>
      <c r="C97" s="178"/>
      <c r="D97" s="179"/>
      <c r="E97" s="150"/>
      <c r="F97" s="159"/>
      <c r="G97" s="145"/>
      <c r="H97" s="145"/>
      <c r="I97" s="120"/>
      <c r="O97" s="9"/>
      <c r="P97" s="10"/>
      <c r="Q97" s="10"/>
      <c r="R97" s="11"/>
      <c r="S97" s="10"/>
      <c r="T97" s="7"/>
    </row>
    <row r="98" spans="2:20" ht="27" customHeight="1" x14ac:dyDescent="0.15">
      <c r="B98" s="180"/>
      <c r="C98" s="178"/>
      <c r="D98" s="179"/>
      <c r="E98" s="150"/>
      <c r="F98" s="160"/>
      <c r="G98" s="145"/>
      <c r="H98" s="145"/>
      <c r="I98" s="120"/>
      <c r="O98" s="9"/>
      <c r="P98" s="10"/>
      <c r="Q98" s="11"/>
      <c r="R98" s="10"/>
      <c r="S98" s="11"/>
      <c r="T98" s="7"/>
    </row>
    <row r="99" spans="2:20" ht="27" customHeight="1" x14ac:dyDescent="0.15">
      <c r="B99" s="180">
        <v>43</v>
      </c>
      <c r="C99" s="178"/>
      <c r="D99" s="179"/>
      <c r="E99" s="150"/>
      <c r="F99" s="159"/>
      <c r="G99" s="145"/>
      <c r="H99" s="145"/>
      <c r="I99" s="120"/>
      <c r="O99" s="9"/>
      <c r="P99" s="11"/>
      <c r="Q99" s="11"/>
      <c r="R99" s="10"/>
      <c r="S99" s="11"/>
      <c r="T99" s="7"/>
    </row>
    <row r="100" spans="2:20" ht="27" customHeight="1" x14ac:dyDescent="0.15">
      <c r="B100" s="180"/>
      <c r="C100" s="178"/>
      <c r="D100" s="179"/>
      <c r="E100" s="150"/>
      <c r="F100" s="160"/>
      <c r="G100" s="145"/>
      <c r="H100" s="145"/>
      <c r="I100" s="120"/>
      <c r="O100" s="9"/>
      <c r="P100" s="10"/>
      <c r="Q100" s="11"/>
      <c r="R100" s="11"/>
      <c r="S100" s="11"/>
      <c r="T100" s="7"/>
    </row>
    <row r="101" spans="2:20" ht="27" customHeight="1" x14ac:dyDescent="0.15">
      <c r="B101" s="180">
        <v>44</v>
      </c>
      <c r="C101" s="178"/>
      <c r="D101" s="179"/>
      <c r="E101" s="150"/>
      <c r="F101" s="159"/>
      <c r="G101" s="145"/>
      <c r="H101" s="145"/>
      <c r="I101" s="120"/>
      <c r="O101" s="9"/>
      <c r="P101" s="11"/>
      <c r="Q101" s="11"/>
      <c r="R101" s="10"/>
      <c r="S101" s="11"/>
      <c r="T101" s="7"/>
    </row>
    <row r="102" spans="2:20" ht="27" customHeight="1" x14ac:dyDescent="0.15">
      <c r="B102" s="180"/>
      <c r="C102" s="178"/>
      <c r="D102" s="179"/>
      <c r="E102" s="150"/>
      <c r="F102" s="160"/>
      <c r="G102" s="145"/>
      <c r="H102" s="145"/>
      <c r="I102" s="120"/>
      <c r="O102" s="9"/>
      <c r="P102" s="10"/>
      <c r="Q102" s="11"/>
      <c r="R102" s="10"/>
      <c r="S102" s="11"/>
      <c r="T102" s="7"/>
    </row>
    <row r="103" spans="2:20" ht="27" customHeight="1" x14ac:dyDescent="0.15">
      <c r="B103" s="180">
        <v>45</v>
      </c>
      <c r="C103" s="178"/>
      <c r="D103" s="179"/>
      <c r="E103" s="150"/>
      <c r="F103" s="159"/>
      <c r="G103" s="145"/>
      <c r="H103" s="145"/>
      <c r="I103" s="120"/>
      <c r="O103" s="9"/>
      <c r="P103" s="11"/>
      <c r="Q103" s="11"/>
      <c r="R103" s="11"/>
      <c r="S103" s="11"/>
      <c r="T103" s="7"/>
    </row>
    <row r="104" spans="2:20" ht="27" customHeight="1" x14ac:dyDescent="0.15">
      <c r="B104" s="180"/>
      <c r="C104" s="178"/>
      <c r="D104" s="179"/>
      <c r="E104" s="150"/>
      <c r="F104" s="160"/>
      <c r="G104" s="145"/>
      <c r="H104" s="145"/>
      <c r="I104" s="120"/>
      <c r="O104" s="9"/>
      <c r="P104" s="11"/>
      <c r="Q104" s="11"/>
      <c r="R104" s="11"/>
      <c r="S104" s="11"/>
      <c r="T104" s="7"/>
    </row>
    <row r="105" spans="2:20" ht="27" customHeight="1" x14ac:dyDescent="0.15">
      <c r="B105" s="180">
        <v>46</v>
      </c>
      <c r="C105" s="178"/>
      <c r="D105" s="179"/>
      <c r="E105" s="150"/>
      <c r="F105" s="159"/>
      <c r="G105" s="145"/>
      <c r="H105" s="145"/>
      <c r="I105" s="120"/>
      <c r="O105" s="12"/>
      <c r="P105" s="10"/>
      <c r="Q105" s="11"/>
      <c r="R105" s="10"/>
      <c r="S105" s="11"/>
      <c r="T105" s="7"/>
    </row>
    <row r="106" spans="2:20" ht="27" customHeight="1" x14ac:dyDescent="0.15">
      <c r="B106" s="180"/>
      <c r="C106" s="178"/>
      <c r="D106" s="179"/>
      <c r="E106" s="150"/>
      <c r="F106" s="160"/>
      <c r="G106" s="145"/>
      <c r="H106" s="145"/>
      <c r="I106" s="120"/>
      <c r="O106" s="9"/>
      <c r="P106" s="10"/>
      <c r="Q106" s="11"/>
      <c r="R106" s="11"/>
      <c r="S106" s="11"/>
      <c r="T106" s="7"/>
    </row>
    <row r="107" spans="2:20" ht="27" customHeight="1" x14ac:dyDescent="0.15">
      <c r="B107" s="180">
        <v>47</v>
      </c>
      <c r="C107" s="178"/>
      <c r="D107" s="179"/>
      <c r="E107" s="150"/>
      <c r="F107" s="159"/>
      <c r="G107" s="145"/>
      <c r="H107" s="145"/>
      <c r="I107" s="120"/>
      <c r="O107" s="9"/>
      <c r="P107" s="10"/>
      <c r="Q107" s="11"/>
      <c r="R107" s="10"/>
      <c r="S107" s="11"/>
      <c r="T107" s="7"/>
    </row>
    <row r="108" spans="2:20" ht="27" customHeight="1" x14ac:dyDescent="0.15">
      <c r="B108" s="180"/>
      <c r="C108" s="178"/>
      <c r="D108" s="179"/>
      <c r="E108" s="150"/>
      <c r="F108" s="160"/>
      <c r="G108" s="145"/>
      <c r="H108" s="145"/>
      <c r="I108" s="120"/>
      <c r="O108" s="9"/>
      <c r="P108" s="10"/>
      <c r="Q108" s="11"/>
      <c r="R108" s="11"/>
      <c r="S108" s="11"/>
      <c r="T108" s="7"/>
    </row>
    <row r="109" spans="2:20" ht="27" customHeight="1" x14ac:dyDescent="0.15">
      <c r="B109" s="180">
        <v>48</v>
      </c>
      <c r="C109" s="178"/>
      <c r="D109" s="179"/>
      <c r="E109" s="150"/>
      <c r="F109" s="159"/>
      <c r="G109" s="145"/>
      <c r="H109" s="145"/>
      <c r="I109" s="120"/>
      <c r="O109" s="9"/>
      <c r="P109" s="11"/>
      <c r="Q109" s="10"/>
      <c r="R109" s="10"/>
      <c r="S109" s="11"/>
      <c r="T109" s="7"/>
    </row>
    <row r="110" spans="2:20" ht="27" customHeight="1" x14ac:dyDescent="0.15">
      <c r="B110" s="180"/>
      <c r="C110" s="178"/>
      <c r="D110" s="179"/>
      <c r="E110" s="150"/>
      <c r="F110" s="160"/>
      <c r="G110" s="145"/>
      <c r="H110" s="145"/>
      <c r="I110" s="120"/>
      <c r="O110" s="9"/>
      <c r="P110" s="10"/>
      <c r="Q110" s="11"/>
      <c r="R110" s="10"/>
      <c r="S110" s="11"/>
      <c r="T110" s="7"/>
    </row>
    <row r="111" spans="2:20" ht="27" customHeight="1" x14ac:dyDescent="0.15">
      <c r="B111" s="180">
        <v>49</v>
      </c>
      <c r="C111" s="178"/>
      <c r="D111" s="179"/>
      <c r="E111" s="150"/>
      <c r="F111" s="159"/>
      <c r="G111" s="145"/>
      <c r="H111" s="145"/>
      <c r="I111" s="120"/>
      <c r="O111" s="9"/>
      <c r="P111" s="10"/>
      <c r="Q111" s="11"/>
      <c r="R111" s="10"/>
      <c r="S111" s="11"/>
      <c r="T111" s="7"/>
    </row>
    <row r="112" spans="2:20" ht="27" customHeight="1" x14ac:dyDescent="0.15">
      <c r="B112" s="180"/>
      <c r="C112" s="178"/>
      <c r="D112" s="179"/>
      <c r="E112" s="150"/>
      <c r="F112" s="160"/>
      <c r="G112" s="145"/>
      <c r="H112" s="145"/>
      <c r="I112" s="120"/>
      <c r="O112" s="9"/>
      <c r="P112" s="10"/>
      <c r="Q112" s="11"/>
      <c r="R112" s="10"/>
      <c r="S112" s="11"/>
      <c r="T112" s="7"/>
    </row>
    <row r="113" spans="2:20" ht="27" customHeight="1" x14ac:dyDescent="0.15">
      <c r="B113" s="180">
        <v>50</v>
      </c>
      <c r="C113" s="178"/>
      <c r="D113" s="179"/>
      <c r="E113" s="150"/>
      <c r="F113" s="179"/>
      <c r="G113" s="145"/>
      <c r="H113" s="145"/>
      <c r="I113" s="120"/>
      <c r="O113" s="9"/>
      <c r="P113" s="10"/>
      <c r="Q113" s="11"/>
      <c r="R113" s="10"/>
      <c r="S113" s="11"/>
      <c r="T113" s="7"/>
    </row>
    <row r="114" spans="2:20" ht="27" customHeight="1" thickBot="1" x14ac:dyDescent="0.2">
      <c r="B114" s="181"/>
      <c r="C114" s="182"/>
      <c r="D114" s="183"/>
      <c r="E114" s="151"/>
      <c r="F114" s="183"/>
      <c r="G114" s="146"/>
      <c r="H114" s="146"/>
      <c r="I114" s="121"/>
      <c r="O114" s="9"/>
      <c r="P114" s="10"/>
      <c r="Q114" s="11"/>
      <c r="R114" s="10"/>
      <c r="S114" s="11"/>
      <c r="T114" s="7"/>
    </row>
    <row r="115" spans="2:20" ht="20.25" customHeight="1" x14ac:dyDescent="0.15">
      <c r="O115" s="7"/>
      <c r="P115" s="10"/>
      <c r="Q115" s="8"/>
      <c r="R115" s="8"/>
      <c r="S115" s="8"/>
      <c r="T115" s="7"/>
    </row>
    <row r="116" spans="2:20" ht="20.25" customHeight="1" x14ac:dyDescent="0.15">
      <c r="P116" s="10"/>
    </row>
    <row r="117" spans="2:20" ht="20.25" customHeight="1" x14ac:dyDescent="0.15">
      <c r="P117" s="8"/>
    </row>
  </sheetData>
  <mergeCells count="226">
    <mergeCell ref="F113:F114"/>
    <mergeCell ref="F101:F102"/>
    <mergeCell ref="F103:F104"/>
    <mergeCell ref="F105:F106"/>
    <mergeCell ref="F107:F108"/>
    <mergeCell ref="F109:F110"/>
    <mergeCell ref="F111:F112"/>
    <mergeCell ref="F99:F100"/>
    <mergeCell ref="F89:F90"/>
    <mergeCell ref="F91:F92"/>
    <mergeCell ref="F79:F80"/>
    <mergeCell ref="F95:F96"/>
    <mergeCell ref="F97:F98"/>
    <mergeCell ref="F81:F82"/>
    <mergeCell ref="F49:F50"/>
    <mergeCell ref="F71:F72"/>
    <mergeCell ref="F73:F74"/>
    <mergeCell ref="F75:F76"/>
    <mergeCell ref="F77:F78"/>
    <mergeCell ref="F83:F84"/>
    <mergeCell ref="F87:F88"/>
    <mergeCell ref="F93:F94"/>
    <mergeCell ref="F85:F86"/>
    <mergeCell ref="G1:I1"/>
    <mergeCell ref="G11:I11"/>
    <mergeCell ref="B1:F1"/>
    <mergeCell ref="B5:B6"/>
    <mergeCell ref="D5:E5"/>
    <mergeCell ref="B4:C4"/>
    <mergeCell ref="D4:E4"/>
    <mergeCell ref="F11:F12"/>
    <mergeCell ref="F13:F14"/>
    <mergeCell ref="B3:C3"/>
    <mergeCell ref="D3:E3"/>
    <mergeCell ref="F3:G3"/>
    <mergeCell ref="B8:C8"/>
    <mergeCell ref="G5:I5"/>
    <mergeCell ref="B21:B22"/>
    <mergeCell ref="H4:I4"/>
    <mergeCell ref="D11:D12"/>
    <mergeCell ref="D13:D14"/>
    <mergeCell ref="G12:I12"/>
    <mergeCell ref="B17:B18"/>
    <mergeCell ref="H3:I3"/>
    <mergeCell ref="F4:G4"/>
    <mergeCell ref="B11:B12"/>
    <mergeCell ref="C11:C12"/>
    <mergeCell ref="B19:B20"/>
    <mergeCell ref="C13:C14"/>
    <mergeCell ref="B13:B14"/>
    <mergeCell ref="D6:I6"/>
    <mergeCell ref="B15:B16"/>
    <mergeCell ref="C15:C16"/>
    <mergeCell ref="D15:D16"/>
    <mergeCell ref="B35:B36"/>
    <mergeCell ref="B31:B32"/>
    <mergeCell ref="B33:B34"/>
    <mergeCell ref="B27:B28"/>
    <mergeCell ref="B29:B30"/>
    <mergeCell ref="B23:B24"/>
    <mergeCell ref="B25:B26"/>
    <mergeCell ref="C27:C28"/>
    <mergeCell ref="D27:D28"/>
    <mergeCell ref="B49:B50"/>
    <mergeCell ref="C49:C50"/>
    <mergeCell ref="D49:D50"/>
    <mergeCell ref="B51:B52"/>
    <mergeCell ref="B45:B46"/>
    <mergeCell ref="B47:B48"/>
    <mergeCell ref="B41:B42"/>
    <mergeCell ref="B43:B44"/>
    <mergeCell ref="B37:B38"/>
    <mergeCell ref="B39:B40"/>
    <mergeCell ref="B63:B64"/>
    <mergeCell ref="B65:B66"/>
    <mergeCell ref="B59:B60"/>
    <mergeCell ref="B61:B62"/>
    <mergeCell ref="B55:B56"/>
    <mergeCell ref="B57:B58"/>
    <mergeCell ref="B53:B54"/>
    <mergeCell ref="C53:C54"/>
    <mergeCell ref="D53:D54"/>
    <mergeCell ref="B71:B72"/>
    <mergeCell ref="C71:C72"/>
    <mergeCell ref="D71:D72"/>
    <mergeCell ref="B73:B74"/>
    <mergeCell ref="C73:C74"/>
    <mergeCell ref="D73:D74"/>
    <mergeCell ref="B67:B68"/>
    <mergeCell ref="B69:B70"/>
    <mergeCell ref="C69:C70"/>
    <mergeCell ref="D69:D70"/>
    <mergeCell ref="B79:B80"/>
    <mergeCell ref="C79:C80"/>
    <mergeCell ref="D79:D80"/>
    <mergeCell ref="B81:B82"/>
    <mergeCell ref="C81:C82"/>
    <mergeCell ref="D81:D82"/>
    <mergeCell ref="B75:B76"/>
    <mergeCell ref="C75:C76"/>
    <mergeCell ref="D75:D76"/>
    <mergeCell ref="B77:B78"/>
    <mergeCell ref="C77:C78"/>
    <mergeCell ref="D77:D78"/>
    <mergeCell ref="B87:B88"/>
    <mergeCell ref="C87:C88"/>
    <mergeCell ref="D87:D88"/>
    <mergeCell ref="B89:B90"/>
    <mergeCell ref="C89:C90"/>
    <mergeCell ref="D89:D90"/>
    <mergeCell ref="B83:B84"/>
    <mergeCell ref="C83:C84"/>
    <mergeCell ref="D83:D84"/>
    <mergeCell ref="B85:B86"/>
    <mergeCell ref="C85:C86"/>
    <mergeCell ref="D85:D86"/>
    <mergeCell ref="B113:B114"/>
    <mergeCell ref="C113:C114"/>
    <mergeCell ref="D113:D114"/>
    <mergeCell ref="B109:B110"/>
    <mergeCell ref="C109:C110"/>
    <mergeCell ref="D109:D110"/>
    <mergeCell ref="B111:B112"/>
    <mergeCell ref="B95:B96"/>
    <mergeCell ref="C95:C96"/>
    <mergeCell ref="D95:D96"/>
    <mergeCell ref="B97:B98"/>
    <mergeCell ref="C97:C98"/>
    <mergeCell ref="D97:D98"/>
    <mergeCell ref="B99:B100"/>
    <mergeCell ref="C99:C100"/>
    <mergeCell ref="D99:D100"/>
    <mergeCell ref="B91:B92"/>
    <mergeCell ref="C91:C92"/>
    <mergeCell ref="D91:D92"/>
    <mergeCell ref="B93:B94"/>
    <mergeCell ref="C93:C94"/>
    <mergeCell ref="D93:D94"/>
    <mergeCell ref="C111:C112"/>
    <mergeCell ref="D111:D112"/>
    <mergeCell ref="B105:B106"/>
    <mergeCell ref="C105:C106"/>
    <mergeCell ref="D105:D106"/>
    <mergeCell ref="B107:B108"/>
    <mergeCell ref="C107:C108"/>
    <mergeCell ref="D107:D108"/>
    <mergeCell ref="B101:B102"/>
    <mergeCell ref="C101:C102"/>
    <mergeCell ref="D101:D102"/>
    <mergeCell ref="B103:B104"/>
    <mergeCell ref="C103:C104"/>
    <mergeCell ref="D103:D104"/>
    <mergeCell ref="F39:F40"/>
    <mergeCell ref="F41:F42"/>
    <mergeCell ref="F43:F44"/>
    <mergeCell ref="F45:F46"/>
    <mergeCell ref="F47:F48"/>
    <mergeCell ref="F15:F16"/>
    <mergeCell ref="C33:C34"/>
    <mergeCell ref="D33:D34"/>
    <mergeCell ref="O3:Q6"/>
    <mergeCell ref="C35:C36"/>
    <mergeCell ref="D35:D36"/>
    <mergeCell ref="C37:C38"/>
    <mergeCell ref="D37:D38"/>
    <mergeCell ref="C31:C32"/>
    <mergeCell ref="D31:D32"/>
    <mergeCell ref="F33:F34"/>
    <mergeCell ref="F35:F36"/>
    <mergeCell ref="F37:F38"/>
    <mergeCell ref="C45:C46"/>
    <mergeCell ref="D45:D46"/>
    <mergeCell ref="C47:C48"/>
    <mergeCell ref="D47:D48"/>
    <mergeCell ref="C41:C42"/>
    <mergeCell ref="D41:D42"/>
    <mergeCell ref="C43:C44"/>
    <mergeCell ref="D43:D44"/>
    <mergeCell ref="C39:C40"/>
    <mergeCell ref="D39:D40"/>
    <mergeCell ref="C29:C30"/>
    <mergeCell ref="D29:D30"/>
    <mergeCell ref="C23:C24"/>
    <mergeCell ref="D23:D24"/>
    <mergeCell ref="C25:C26"/>
    <mergeCell ref="D25:D26"/>
    <mergeCell ref="C21:C22"/>
    <mergeCell ref="D21:D22"/>
    <mergeCell ref="C17:C18"/>
    <mergeCell ref="D17:D18"/>
    <mergeCell ref="C19:C20"/>
    <mergeCell ref="D19:D20"/>
    <mergeCell ref="F17:F18"/>
    <mergeCell ref="F19:F20"/>
    <mergeCell ref="F29:F30"/>
    <mergeCell ref="F31:F32"/>
    <mergeCell ref="F21:F22"/>
    <mergeCell ref="F23:F24"/>
    <mergeCell ref="F25:F26"/>
    <mergeCell ref="F27:F28"/>
    <mergeCell ref="C67:C68"/>
    <mergeCell ref="D67:D68"/>
    <mergeCell ref="C63:C64"/>
    <mergeCell ref="D63:D64"/>
    <mergeCell ref="C65:C66"/>
    <mergeCell ref="D65:D66"/>
    <mergeCell ref="C59:C60"/>
    <mergeCell ref="D59:D60"/>
    <mergeCell ref="C61:C62"/>
    <mergeCell ref="D61:D62"/>
    <mergeCell ref="C55:C56"/>
    <mergeCell ref="D55:D56"/>
    <mergeCell ref="C57:C58"/>
    <mergeCell ref="D57:D58"/>
    <mergeCell ref="C51:C52"/>
    <mergeCell ref="D51:D52"/>
    <mergeCell ref="F69:F70"/>
    <mergeCell ref="F59:F60"/>
    <mergeCell ref="F61:F62"/>
    <mergeCell ref="F51:F52"/>
    <mergeCell ref="F53:F54"/>
    <mergeCell ref="F55:F56"/>
    <mergeCell ref="F57:F58"/>
    <mergeCell ref="F63:F64"/>
    <mergeCell ref="F67:F68"/>
    <mergeCell ref="F65:F66"/>
  </mergeCells>
  <phoneticPr fontId="1"/>
  <conditionalFormatting sqref="G12:I12">
    <cfRule type="containsText" dxfId="10" priority="16" operator="containsText" text="未">
      <formula>NOT(ISERROR(SEARCH("未",G12)))</formula>
    </cfRule>
    <cfRule type="containsText" dxfId="9" priority="17" operator="containsText" text="未">
      <formula>NOT(ISERROR(SEARCH("未",G12)))</formula>
    </cfRule>
    <cfRule type="containsText" dxfId="8" priority="18" operator="containsText" text="未">
      <formula>NOT(ISERROR(SEARCH("未",G12)))</formula>
    </cfRule>
  </conditionalFormatting>
  <conditionalFormatting sqref="G12:I12">
    <cfRule type="containsText" dxfId="7" priority="14" operator="containsText" text="未">
      <formula>NOT(ISERROR(SEARCH("未",G12)))</formula>
    </cfRule>
    <cfRule type="containsText" dxfId="6" priority="15" operator="containsText" text="未">
      <formula>NOT(ISERROR(SEARCH("未",G12)))</formula>
    </cfRule>
  </conditionalFormatting>
  <conditionalFormatting sqref="G12:I12">
    <cfRule type="containsText" dxfId="5" priority="12" operator="containsText" text="未入力">
      <formula>NOT(ISERROR(SEARCH("未入力",G12)))</formula>
    </cfRule>
    <cfRule type="containsText" dxfId="4" priority="13" operator="containsText" text="未入力">
      <formula>NOT(ISERROR(SEARCH("未入力",G12)))</formula>
    </cfRule>
  </conditionalFormatting>
  <conditionalFormatting sqref="C15:C33 C35:C114">
    <cfRule type="containsText" dxfId="3" priority="7" stopIfTrue="1" operator="containsText" text="女">
      <formula>NOT(ISERROR(SEARCH("女",C15)))</formula>
    </cfRule>
    <cfRule type="containsText" dxfId="2" priority="8" stopIfTrue="1" operator="containsText" text="男">
      <formula>NOT(ISERROR(SEARCH("男",C15)))</formula>
    </cfRule>
  </conditionalFormatting>
  <dataValidations count="9">
    <dataValidation type="list" allowBlank="1" showInputMessage="1" showErrorMessage="1" sqref="G15:I15 G17:I17 G19:I19 G21:I21 G23:I23 G25:I25 G27:I27 G29:I29 G31:I31 G33:I33 G35:I35 G37:I37 G39:I39 G41:I41 G43:I43 G45:I45 G47:I47 G49:I49 G51:I51 G53:I53 G55:I55 G57:I57 G59:I59 G61:I61 G63:I63 G65:I65 G67:I67 G69:I69 G71:I71 G73:I73 G75:I75 G77:I77 G79:I79 G81:I81 G83:I83 G85:I85 G87:I87 G89:I89 G91:I91 G93:I93 G95:I95 G97:I97 G99:I99 G101:I101 G103:I103 G105:I105 G107:I107 G109:I109 G111:I111 G113:I113" xr:uid="{00000000-0002-0000-0100-000000000000}">
      <formula1>INDIRECT($C15)</formula1>
    </dataValidation>
    <dataValidation type="whole" imeMode="halfAlpha" allowBlank="1" showInputMessage="1" showErrorMessage="1" sqref="D15:D114" xr:uid="{00000000-0002-0000-0100-000001000000}">
      <formula1>1</formula1>
      <formula2>9999</formula2>
    </dataValidation>
    <dataValidation imeMode="halfKatakana" allowBlank="1" showInputMessage="1" showErrorMessage="1" sqref="E78 E80 E82 E84 E86 E88 E90 E92 E76 E94 E54 E18 E20 E22 E24 E26 E28 E30 E32 E34 E58 E98 E100 E102 E104 E106 E108 E110 E112 E96 H4:I4 E60 E62 E64 E66 E68 E70 E72 E56 E74 E114 E36 E38 E40 E42 E44 E46 E48 E50 E52" xr:uid="{00000000-0002-0000-0100-000002000000}"/>
    <dataValidation type="list" allowBlank="1" showInputMessage="1" showErrorMessage="1" sqref="C13:C14" xr:uid="{00000000-0002-0000-0100-000003000000}">
      <formula1>#REF!</formula1>
    </dataValidation>
    <dataValidation type="whole" allowBlank="1" showInputMessage="1" showErrorMessage="1" sqref="D13:D14" xr:uid="{00000000-0002-0000-0100-000004000000}">
      <formula1>1</formula1>
      <formula2>9999</formula2>
    </dataValidation>
    <dataValidation type="whole" allowBlank="1" showInputMessage="1" showErrorMessage="1" sqref="F13" xr:uid="{00000000-0002-0000-0100-000005000000}">
      <formula1>1</formula1>
      <formula2>99</formula2>
    </dataValidation>
    <dataValidation type="list" allowBlank="1" showInputMessage="1" showErrorMessage="1" sqref="F15:F114" xr:uid="{00000000-0002-0000-0100-000006000000}">
      <formula1>"1,2,3"</formula1>
    </dataValidation>
    <dataValidation type="list" allowBlank="1" showInputMessage="1" showErrorMessage="1" sqref="C15:C33 C35:C114" xr:uid="{00000000-0002-0000-0100-000007000000}">
      <formula1>$L$13:$M$13</formula1>
    </dataValidation>
    <dataValidation type="list" allowBlank="1" showInputMessage="1" showErrorMessage="1" sqref="D4:E4" xr:uid="{00000000-0002-0000-0100-000008000000}">
      <formula1>$L$35:$L$63</formula1>
    </dataValidation>
  </dataValidations>
  <pageMargins left="0.27559055118110237" right="0.31496062992125984" top="0.35433070866141736" bottom="0.23622047244094491" header="0.31496062992125984" footer="0.19685039370078741"/>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0070C0"/>
  </sheetPr>
  <dimension ref="A1:K70"/>
  <sheetViews>
    <sheetView zoomScaleNormal="100" zoomScaleSheetLayoutView="80" workbookViewId="0">
      <selection activeCell="C13" sqref="C13"/>
    </sheetView>
  </sheetViews>
  <sheetFormatPr defaultRowHeight="13.5" x14ac:dyDescent="0.15"/>
  <cols>
    <col min="1" max="1" width="2.125" style="58" customWidth="1"/>
    <col min="2" max="2" width="12.25" style="58" customWidth="1"/>
    <col min="3" max="3" width="16.625" style="58" customWidth="1"/>
    <col min="4" max="4" width="7" style="57" customWidth="1"/>
    <col min="5" max="5" width="16.875" style="58" customWidth="1"/>
    <col min="6" max="6" width="7" style="57" customWidth="1"/>
    <col min="7" max="7" width="16.875" style="58" customWidth="1"/>
    <col min="8" max="8" width="7" style="57" customWidth="1"/>
    <col min="9" max="9" width="16.875" style="58" customWidth="1"/>
    <col min="10" max="10" width="1.75" style="58" customWidth="1"/>
    <col min="11" max="11" width="10.625" style="58" hidden="1" customWidth="1"/>
    <col min="12" max="16384" width="9" style="58"/>
  </cols>
  <sheetData>
    <row r="1" spans="1:11" ht="25.5" customHeight="1" thickBot="1" x14ac:dyDescent="0.2">
      <c r="B1" s="224" t="str">
        <f>個人種目申込一覧表!B1</f>
        <v>令和８年度南信高等学校総合体育大会陸上競技大会</v>
      </c>
      <c r="C1" s="224"/>
      <c r="D1" s="224"/>
      <c r="E1" s="224"/>
      <c r="F1" s="224"/>
      <c r="G1" s="57" t="s">
        <v>12</v>
      </c>
      <c r="H1" s="225" t="s">
        <v>161</v>
      </c>
      <c r="I1" s="226"/>
    </row>
    <row r="2" spans="1:11" ht="8.25" customHeight="1" thickTop="1" x14ac:dyDescent="0.15">
      <c r="B2" s="57"/>
      <c r="C2" s="57"/>
      <c r="G2" s="57"/>
      <c r="I2" s="57"/>
    </row>
    <row r="3" spans="1:11" ht="25.5" customHeight="1" x14ac:dyDescent="0.15">
      <c r="C3" s="90" t="s">
        <v>34</v>
      </c>
    </row>
    <row r="4" spans="1:11" ht="6" customHeight="1" thickBot="1" x14ac:dyDescent="0.2"/>
    <row r="5" spans="1:11" ht="27" customHeight="1" x14ac:dyDescent="0.15">
      <c r="B5" s="91"/>
      <c r="C5" s="92"/>
      <c r="D5" s="93"/>
      <c r="E5" s="94"/>
      <c r="F5" s="95"/>
      <c r="G5" s="96" t="s">
        <v>56</v>
      </c>
      <c r="H5" s="95"/>
      <c r="I5" s="97" t="s">
        <v>55</v>
      </c>
    </row>
    <row r="6" spans="1:11" ht="27" customHeight="1" thickBot="1" x14ac:dyDescent="0.2">
      <c r="B6" s="91"/>
      <c r="C6" s="98"/>
      <c r="D6" s="99"/>
      <c r="E6" s="100"/>
      <c r="F6" s="95"/>
      <c r="G6" s="101">
        <f>(48-SUM(K10,K15,K20,K25))/2</f>
        <v>0</v>
      </c>
      <c r="H6" s="95"/>
      <c r="I6" s="102">
        <f>COUNT(D10,D15,D20,D25)</f>
        <v>0</v>
      </c>
    </row>
    <row r="7" spans="1:11" ht="6" customHeight="1" thickBot="1" x14ac:dyDescent="0.2"/>
    <row r="8" spans="1:11" ht="36" customHeight="1" thickBot="1" x14ac:dyDescent="0.2">
      <c r="D8" s="103" t="s">
        <v>16</v>
      </c>
      <c r="E8" s="104" t="s">
        <v>13</v>
      </c>
      <c r="F8" s="105" t="s">
        <v>16</v>
      </c>
      <c r="G8" s="104" t="s">
        <v>13</v>
      </c>
      <c r="H8" s="105" t="s">
        <v>16</v>
      </c>
      <c r="I8" s="106" t="s">
        <v>13</v>
      </c>
    </row>
    <row r="9" spans="1:11" ht="6" customHeight="1" thickBot="1" x14ac:dyDescent="0.2">
      <c r="A9" s="107"/>
      <c r="B9" s="108"/>
      <c r="C9" s="108"/>
      <c r="D9" s="109"/>
      <c r="E9" s="107"/>
      <c r="F9" s="109"/>
      <c r="G9" s="107"/>
      <c r="H9" s="109"/>
      <c r="I9" s="107"/>
      <c r="J9" s="107"/>
    </row>
    <row r="10" spans="1:11" ht="27" customHeight="1" x14ac:dyDescent="0.15">
      <c r="B10" s="39" t="s">
        <v>18</v>
      </c>
      <c r="C10" s="140" t="s">
        <v>19</v>
      </c>
      <c r="D10" s="123"/>
      <c r="E10" s="142"/>
      <c r="F10" s="125"/>
      <c r="G10" s="124"/>
      <c r="H10" s="125"/>
      <c r="I10" s="126"/>
      <c r="K10" s="58">
        <f>COUNTBLANK(E10:E13)+COUNTBLANK(G10:G13)+COUNTBLANK(I10:I13)</f>
        <v>12</v>
      </c>
    </row>
    <row r="11" spans="1:11" ht="27" customHeight="1" thickBot="1" x14ac:dyDescent="0.2">
      <c r="B11" s="43" t="s">
        <v>25</v>
      </c>
      <c r="C11" s="141" t="s">
        <v>35</v>
      </c>
      <c r="D11" s="127"/>
      <c r="E11" s="143"/>
      <c r="F11" s="129"/>
      <c r="G11" s="128"/>
      <c r="H11" s="129"/>
      <c r="I11" s="130"/>
    </row>
    <row r="12" spans="1:11" ht="27" customHeight="1" x14ac:dyDescent="0.15">
      <c r="B12" s="114"/>
      <c r="C12" s="50" t="s">
        <v>17</v>
      </c>
      <c r="D12" s="131"/>
      <c r="E12" s="132"/>
      <c r="F12" s="133"/>
      <c r="G12" s="132"/>
      <c r="H12" s="133"/>
      <c r="I12" s="134"/>
    </row>
    <row r="13" spans="1:11" ht="27" customHeight="1" thickBot="1" x14ac:dyDescent="0.2">
      <c r="B13" s="115"/>
      <c r="C13" s="139"/>
      <c r="D13" s="135"/>
      <c r="E13" s="136"/>
      <c r="F13" s="137"/>
      <c r="G13" s="136"/>
      <c r="H13" s="137"/>
      <c r="I13" s="138"/>
    </row>
    <row r="14" spans="1:11" ht="6" customHeight="1" thickBot="1" x14ac:dyDescent="0.2">
      <c r="B14" s="55"/>
      <c r="C14" s="55"/>
      <c r="D14" s="56"/>
      <c r="E14" s="55"/>
    </row>
    <row r="15" spans="1:11" ht="27" customHeight="1" x14ac:dyDescent="0.15">
      <c r="B15" s="39" t="s">
        <v>18</v>
      </c>
      <c r="C15" s="140" t="s">
        <v>19</v>
      </c>
      <c r="D15" s="123"/>
      <c r="E15" s="142"/>
      <c r="F15" s="125"/>
      <c r="G15" s="124"/>
      <c r="H15" s="125"/>
      <c r="I15" s="126"/>
      <c r="K15" s="58">
        <f>COUNTBLANK(E15:E18)+COUNTBLANK(G15:G18)+COUNTBLANK(I15:I18)</f>
        <v>12</v>
      </c>
    </row>
    <row r="16" spans="1:11" ht="27" customHeight="1" thickBot="1" x14ac:dyDescent="0.2">
      <c r="B16" s="43" t="s">
        <v>25</v>
      </c>
      <c r="C16" s="141" t="s">
        <v>36</v>
      </c>
      <c r="D16" s="127"/>
      <c r="E16" s="143"/>
      <c r="F16" s="129"/>
      <c r="G16" s="128"/>
      <c r="H16" s="129"/>
      <c r="I16" s="130"/>
    </row>
    <row r="17" spans="2:11" ht="27" customHeight="1" x14ac:dyDescent="0.15">
      <c r="B17" s="114"/>
      <c r="C17" s="50" t="s">
        <v>17</v>
      </c>
      <c r="D17" s="131"/>
      <c r="E17" s="132"/>
      <c r="F17" s="133"/>
      <c r="G17" s="132"/>
      <c r="H17" s="133"/>
      <c r="I17" s="134"/>
    </row>
    <row r="18" spans="2:11" ht="27" customHeight="1" thickBot="1" x14ac:dyDescent="0.2">
      <c r="B18" s="115"/>
      <c r="C18" s="139"/>
      <c r="D18" s="135"/>
      <c r="E18" s="136"/>
      <c r="F18" s="137"/>
      <c r="G18" s="136"/>
      <c r="H18" s="137"/>
      <c r="I18" s="138"/>
    </row>
    <row r="19" spans="2:11" ht="6" customHeight="1" thickBot="1" x14ac:dyDescent="0.2">
      <c r="B19" s="55"/>
      <c r="C19" s="55"/>
      <c r="D19" s="56"/>
      <c r="E19" s="55"/>
    </row>
    <row r="20" spans="2:11" ht="27" customHeight="1" x14ac:dyDescent="0.15">
      <c r="B20" s="39" t="s">
        <v>18</v>
      </c>
      <c r="C20" s="140" t="s">
        <v>19</v>
      </c>
      <c r="D20" s="123"/>
      <c r="E20" s="142"/>
      <c r="F20" s="125"/>
      <c r="G20" s="124"/>
      <c r="H20" s="125"/>
      <c r="I20" s="126"/>
      <c r="K20" s="58">
        <f>COUNTBLANK(E20:E23)+COUNTBLANK(G20:G23)+COUNTBLANK(I20:I23)</f>
        <v>12</v>
      </c>
    </row>
    <row r="21" spans="2:11" ht="27" customHeight="1" thickBot="1" x14ac:dyDescent="0.2">
      <c r="B21" s="43" t="s">
        <v>26</v>
      </c>
      <c r="C21" s="141" t="s">
        <v>35</v>
      </c>
      <c r="D21" s="127"/>
      <c r="E21" s="143"/>
      <c r="F21" s="129"/>
      <c r="G21" s="128"/>
      <c r="H21" s="129"/>
      <c r="I21" s="130"/>
    </row>
    <row r="22" spans="2:11" ht="27" customHeight="1" x14ac:dyDescent="0.15">
      <c r="B22" s="114"/>
      <c r="C22" s="50" t="s">
        <v>17</v>
      </c>
      <c r="D22" s="131"/>
      <c r="E22" s="132"/>
      <c r="F22" s="133"/>
      <c r="G22" s="132"/>
      <c r="H22" s="133"/>
      <c r="I22" s="134"/>
    </row>
    <row r="23" spans="2:11" ht="27.75" customHeight="1" thickBot="1" x14ac:dyDescent="0.2">
      <c r="B23" s="115"/>
      <c r="C23" s="139"/>
      <c r="D23" s="135"/>
      <c r="E23" s="136"/>
      <c r="F23" s="137"/>
      <c r="G23" s="136"/>
      <c r="H23" s="137"/>
      <c r="I23" s="138"/>
    </row>
    <row r="24" spans="2:11" ht="6" customHeight="1" thickBot="1" x14ac:dyDescent="0.2">
      <c r="B24" s="55"/>
      <c r="C24" s="55"/>
      <c r="D24" s="56"/>
      <c r="E24" s="55"/>
    </row>
    <row r="25" spans="2:11" ht="27" customHeight="1" x14ac:dyDescent="0.15">
      <c r="B25" s="39" t="s">
        <v>18</v>
      </c>
      <c r="C25" s="140" t="s">
        <v>19</v>
      </c>
      <c r="D25" s="123"/>
      <c r="E25" s="142"/>
      <c r="F25" s="125"/>
      <c r="G25" s="124"/>
      <c r="H25" s="125"/>
      <c r="I25" s="126"/>
      <c r="K25" s="58">
        <f>COUNTBLANK(E25:E28)+COUNTBLANK(G25:G28)+COUNTBLANK(I25:I28)</f>
        <v>12</v>
      </c>
    </row>
    <row r="26" spans="2:11" ht="27" customHeight="1" thickBot="1" x14ac:dyDescent="0.2">
      <c r="B26" s="43" t="s">
        <v>26</v>
      </c>
      <c r="C26" s="141" t="s">
        <v>36</v>
      </c>
      <c r="D26" s="127"/>
      <c r="E26" s="143"/>
      <c r="F26" s="129"/>
      <c r="G26" s="128"/>
      <c r="H26" s="129" t="str">
        <f>IF(H25="","",VLOOKUP(H25,#REF!,4,FALSE))</f>
        <v/>
      </c>
      <c r="I26" s="130"/>
    </row>
    <row r="27" spans="2:11" ht="27" customHeight="1" x14ac:dyDescent="0.15">
      <c r="B27" s="114"/>
      <c r="C27" s="50" t="s">
        <v>17</v>
      </c>
      <c r="D27" s="131"/>
      <c r="E27" s="132"/>
      <c r="F27" s="133"/>
      <c r="G27" s="132"/>
      <c r="H27" s="133"/>
      <c r="I27" s="134"/>
    </row>
    <row r="28" spans="2:11" ht="27.75" customHeight="1" thickBot="1" x14ac:dyDescent="0.2">
      <c r="B28" s="115"/>
      <c r="C28" s="139"/>
      <c r="D28" s="135"/>
      <c r="E28" s="136"/>
      <c r="F28" s="137"/>
      <c r="G28" s="136"/>
      <c r="H28" s="137"/>
      <c r="I28" s="138"/>
    </row>
    <row r="29" spans="2:11" ht="6" hidden="1" customHeight="1" thickBot="1" x14ac:dyDescent="0.2">
      <c r="B29" s="55"/>
      <c r="C29" s="55"/>
      <c r="D29" s="56"/>
      <c r="E29" s="55"/>
    </row>
    <row r="30" spans="2:11" ht="27" hidden="1" customHeight="1" x14ac:dyDescent="0.15">
      <c r="B30" s="39" t="s">
        <v>18</v>
      </c>
      <c r="C30" s="40" t="s">
        <v>19</v>
      </c>
      <c r="D30" s="110"/>
      <c r="E30" s="41"/>
      <c r="F30" s="111"/>
      <c r="G30" s="41"/>
      <c r="H30" s="111"/>
      <c r="I30" s="42"/>
      <c r="K30" s="58">
        <f>COUNTA(E30,G30,I30,E32,G32,I32)</f>
        <v>0</v>
      </c>
    </row>
    <row r="31" spans="2:11" ht="27" hidden="1" customHeight="1" thickBot="1" x14ac:dyDescent="0.2">
      <c r="B31" s="43"/>
      <c r="C31" s="44"/>
      <c r="D31" s="45"/>
      <c r="E31" s="46"/>
      <c r="F31" s="47"/>
      <c r="G31" s="46"/>
      <c r="H31" s="47"/>
      <c r="I31" s="48"/>
    </row>
    <row r="32" spans="2:11" ht="27" hidden="1" customHeight="1" x14ac:dyDescent="0.15">
      <c r="B32" s="49" t="s">
        <v>20</v>
      </c>
      <c r="C32" s="50" t="s">
        <v>17</v>
      </c>
      <c r="D32" s="112"/>
      <c r="E32" s="51"/>
      <c r="F32" s="25"/>
      <c r="G32" s="51"/>
      <c r="H32" s="25"/>
      <c r="I32" s="26"/>
    </row>
    <row r="33" spans="2:11" ht="27.75" hidden="1" customHeight="1" thickBot="1" x14ac:dyDescent="0.2">
      <c r="B33" s="52"/>
      <c r="C33" s="113"/>
      <c r="D33" s="53"/>
      <c r="E33" s="54"/>
      <c r="F33" s="38"/>
      <c r="G33" s="54"/>
      <c r="H33" s="38"/>
      <c r="I33" s="27"/>
    </row>
    <row r="34" spans="2:11" ht="6" hidden="1" customHeight="1" thickBot="1" x14ac:dyDescent="0.2">
      <c r="B34" s="55"/>
      <c r="C34" s="55"/>
      <c r="D34" s="56"/>
      <c r="E34" s="55"/>
    </row>
    <row r="35" spans="2:11" ht="27" hidden="1" customHeight="1" x14ac:dyDescent="0.15">
      <c r="B35" s="39" t="s">
        <v>18</v>
      </c>
      <c r="C35" s="40" t="s">
        <v>19</v>
      </c>
      <c r="D35" s="110"/>
      <c r="E35" s="41"/>
      <c r="F35" s="111"/>
      <c r="G35" s="41"/>
      <c r="H35" s="111"/>
      <c r="I35" s="42"/>
      <c r="K35" s="58">
        <f>COUNTA(E35,G35,I35,E37,G37,I37)</f>
        <v>0</v>
      </c>
    </row>
    <row r="36" spans="2:11" ht="27" hidden="1" customHeight="1" thickBot="1" x14ac:dyDescent="0.2">
      <c r="B36" s="43"/>
      <c r="C36" s="44"/>
      <c r="D36" s="45"/>
      <c r="E36" s="46"/>
      <c r="F36" s="47"/>
      <c r="G36" s="46"/>
      <c r="H36" s="47"/>
      <c r="I36" s="48"/>
    </row>
    <row r="37" spans="2:11" ht="27" hidden="1" customHeight="1" x14ac:dyDescent="0.15">
      <c r="B37" s="49" t="s">
        <v>20</v>
      </c>
      <c r="C37" s="50" t="s">
        <v>17</v>
      </c>
      <c r="D37" s="112"/>
      <c r="E37" s="51"/>
      <c r="F37" s="25"/>
      <c r="G37" s="51"/>
      <c r="H37" s="25"/>
      <c r="I37" s="26"/>
    </row>
    <row r="38" spans="2:11" ht="27.75" hidden="1" customHeight="1" thickBot="1" x14ac:dyDescent="0.2">
      <c r="B38" s="52"/>
      <c r="C38" s="113"/>
      <c r="D38" s="53"/>
      <c r="E38" s="54"/>
      <c r="F38" s="38"/>
      <c r="G38" s="54"/>
      <c r="H38" s="38"/>
      <c r="I38" s="27"/>
    </row>
    <row r="39" spans="2:11" ht="6" hidden="1" customHeight="1" thickBot="1" x14ac:dyDescent="0.2">
      <c r="B39" s="55"/>
      <c r="C39" s="55"/>
      <c r="D39" s="56"/>
      <c r="E39" s="55"/>
    </row>
    <row r="40" spans="2:11" ht="27" hidden="1" customHeight="1" x14ac:dyDescent="0.15">
      <c r="B40" s="39" t="s">
        <v>18</v>
      </c>
      <c r="C40" s="40" t="s">
        <v>19</v>
      </c>
      <c r="D40" s="110"/>
      <c r="E40" s="41"/>
      <c r="F40" s="111"/>
      <c r="G40" s="41"/>
      <c r="H40" s="111"/>
      <c r="I40" s="42"/>
      <c r="K40" s="58">
        <f>COUNTA(E40,G40,I40,E42,G42,I42)</f>
        <v>0</v>
      </c>
    </row>
    <row r="41" spans="2:11" ht="27" hidden="1" customHeight="1" thickBot="1" x14ac:dyDescent="0.2">
      <c r="B41" s="43"/>
      <c r="C41" s="44"/>
      <c r="D41" s="45"/>
      <c r="E41" s="46"/>
      <c r="F41" s="47"/>
      <c r="G41" s="46"/>
      <c r="H41" s="47"/>
      <c r="I41" s="48"/>
    </row>
    <row r="42" spans="2:11" ht="27" hidden="1" customHeight="1" x14ac:dyDescent="0.15">
      <c r="B42" s="49" t="s">
        <v>20</v>
      </c>
      <c r="C42" s="50" t="s">
        <v>17</v>
      </c>
      <c r="D42" s="112"/>
      <c r="E42" s="51"/>
      <c r="F42" s="25"/>
      <c r="G42" s="51"/>
      <c r="H42" s="25"/>
      <c r="I42" s="26"/>
    </row>
    <row r="43" spans="2:11" ht="27.75" hidden="1" customHeight="1" thickBot="1" x14ac:dyDescent="0.2">
      <c r="B43" s="52"/>
      <c r="C43" s="113"/>
      <c r="D43" s="53"/>
      <c r="E43" s="54"/>
      <c r="F43" s="38"/>
      <c r="G43" s="54"/>
      <c r="H43" s="38"/>
      <c r="I43" s="27"/>
    </row>
    <row r="44" spans="2:11" ht="6" hidden="1" customHeight="1" thickBot="1" x14ac:dyDescent="0.2">
      <c r="B44" s="55"/>
      <c r="C44" s="55"/>
      <c r="D44" s="56"/>
      <c r="E44" s="55"/>
    </row>
    <row r="45" spans="2:11" ht="27" hidden="1" customHeight="1" x14ac:dyDescent="0.15">
      <c r="B45" s="39" t="s">
        <v>18</v>
      </c>
      <c r="C45" s="40" t="s">
        <v>19</v>
      </c>
      <c r="D45" s="110"/>
      <c r="E45" s="41"/>
      <c r="F45" s="111"/>
      <c r="G45" s="41"/>
      <c r="H45" s="111"/>
      <c r="I45" s="42"/>
      <c r="K45" s="58">
        <f>COUNTA(E45,G45,I45,E47,G47,I47)</f>
        <v>0</v>
      </c>
    </row>
    <row r="46" spans="2:11" ht="27" hidden="1" customHeight="1" thickBot="1" x14ac:dyDescent="0.2">
      <c r="B46" s="43"/>
      <c r="C46" s="44"/>
      <c r="D46" s="45"/>
      <c r="E46" s="46"/>
      <c r="F46" s="47"/>
      <c r="G46" s="46"/>
      <c r="H46" s="47"/>
      <c r="I46" s="48"/>
    </row>
    <row r="47" spans="2:11" ht="27" hidden="1" customHeight="1" x14ac:dyDescent="0.15">
      <c r="B47" s="49" t="s">
        <v>20</v>
      </c>
      <c r="C47" s="50" t="s">
        <v>17</v>
      </c>
      <c r="D47" s="112"/>
      <c r="E47" s="51"/>
      <c r="F47" s="25"/>
      <c r="G47" s="51"/>
      <c r="H47" s="25"/>
      <c r="I47" s="26"/>
    </row>
    <row r="48" spans="2:11" ht="27.75" hidden="1" customHeight="1" thickBot="1" x14ac:dyDescent="0.2">
      <c r="B48" s="52"/>
      <c r="C48" s="113"/>
      <c r="D48" s="53"/>
      <c r="E48" s="54"/>
      <c r="F48" s="38"/>
      <c r="G48" s="54"/>
      <c r="H48" s="38"/>
      <c r="I48" s="27"/>
    </row>
    <row r="49" spans="2:11" ht="6" hidden="1" customHeight="1" thickBot="1" x14ac:dyDescent="0.2">
      <c r="B49" s="55"/>
      <c r="C49" s="55"/>
      <c r="D49" s="56"/>
      <c r="E49" s="55"/>
    </row>
    <row r="50" spans="2:11" ht="27" hidden="1" customHeight="1" x14ac:dyDescent="0.15">
      <c r="B50" s="39" t="s">
        <v>18</v>
      </c>
      <c r="C50" s="40" t="s">
        <v>19</v>
      </c>
      <c r="D50" s="110"/>
      <c r="E50" s="41"/>
      <c r="F50" s="111"/>
      <c r="G50" s="41"/>
      <c r="H50" s="111"/>
      <c r="I50" s="42"/>
      <c r="K50" s="58">
        <f>COUNTA(E50,G50,I50,E52,G52,I52)</f>
        <v>0</v>
      </c>
    </row>
    <row r="51" spans="2:11" ht="27" hidden="1" customHeight="1" thickBot="1" x14ac:dyDescent="0.2">
      <c r="B51" s="43"/>
      <c r="C51" s="44"/>
      <c r="D51" s="45"/>
      <c r="E51" s="46"/>
      <c r="F51" s="47"/>
      <c r="G51" s="46"/>
      <c r="H51" s="47"/>
      <c r="I51" s="48"/>
    </row>
    <row r="52" spans="2:11" ht="27" hidden="1" customHeight="1" x14ac:dyDescent="0.15">
      <c r="B52" s="49" t="s">
        <v>20</v>
      </c>
      <c r="C52" s="50" t="s">
        <v>17</v>
      </c>
      <c r="D52" s="112"/>
      <c r="E52" s="51"/>
      <c r="F52" s="25"/>
      <c r="G52" s="51"/>
      <c r="H52" s="25"/>
      <c r="I52" s="26"/>
    </row>
    <row r="53" spans="2:11" ht="27.75" hidden="1" customHeight="1" thickBot="1" x14ac:dyDescent="0.2">
      <c r="B53" s="52"/>
      <c r="C53" s="113"/>
      <c r="D53" s="53"/>
      <c r="E53" s="54"/>
      <c r="F53" s="38"/>
      <c r="G53" s="54"/>
      <c r="H53" s="38"/>
      <c r="I53" s="27"/>
    </row>
    <row r="54" spans="2:11" ht="6" hidden="1" customHeight="1" thickBot="1" x14ac:dyDescent="0.2">
      <c r="B54" s="55"/>
      <c r="C54" s="55"/>
      <c r="D54" s="56"/>
      <c r="E54" s="55"/>
    </row>
    <row r="55" spans="2:11" ht="27" hidden="1" customHeight="1" x14ac:dyDescent="0.15">
      <c r="B55" s="39" t="s">
        <v>18</v>
      </c>
      <c r="C55" s="40" t="s">
        <v>19</v>
      </c>
      <c r="D55" s="110"/>
      <c r="E55" s="41"/>
      <c r="F55" s="111"/>
      <c r="G55" s="41"/>
      <c r="H55" s="111"/>
      <c r="I55" s="42"/>
      <c r="K55" s="58">
        <f>COUNTA(E55,G55,I55,E57,G57,I57)</f>
        <v>0</v>
      </c>
    </row>
    <row r="56" spans="2:11" ht="27" hidden="1" customHeight="1" thickBot="1" x14ac:dyDescent="0.2">
      <c r="B56" s="43"/>
      <c r="C56" s="44"/>
      <c r="D56" s="45"/>
      <c r="E56" s="46"/>
      <c r="F56" s="47"/>
      <c r="G56" s="46"/>
      <c r="H56" s="47"/>
      <c r="I56" s="48"/>
    </row>
    <row r="57" spans="2:11" ht="27" hidden="1" customHeight="1" x14ac:dyDescent="0.15">
      <c r="B57" s="49" t="s">
        <v>20</v>
      </c>
      <c r="C57" s="50" t="s">
        <v>17</v>
      </c>
      <c r="D57" s="112"/>
      <c r="E57" s="51"/>
      <c r="F57" s="25"/>
      <c r="G57" s="51"/>
      <c r="H57" s="25"/>
      <c r="I57" s="26"/>
    </row>
    <row r="58" spans="2:11" ht="27.75" hidden="1" customHeight="1" thickBot="1" x14ac:dyDescent="0.2">
      <c r="B58" s="52"/>
      <c r="C58" s="113"/>
      <c r="D58" s="53"/>
      <c r="E58" s="54"/>
      <c r="F58" s="38"/>
      <c r="G58" s="54"/>
      <c r="H58" s="38"/>
      <c r="I58" s="27"/>
    </row>
    <row r="59" spans="2:11" ht="6" hidden="1" customHeight="1" thickBot="1" x14ac:dyDescent="0.2">
      <c r="B59" s="55"/>
      <c r="C59" s="55"/>
      <c r="D59" s="56"/>
      <c r="E59" s="55"/>
    </row>
    <row r="60" spans="2:11" ht="27" hidden="1" customHeight="1" x14ac:dyDescent="0.15">
      <c r="B60" s="39" t="s">
        <v>18</v>
      </c>
      <c r="C60" s="40" t="s">
        <v>19</v>
      </c>
      <c r="D60" s="110"/>
      <c r="E60" s="41"/>
      <c r="F60" s="111"/>
      <c r="G60" s="41"/>
      <c r="H60" s="111"/>
      <c r="I60" s="42"/>
      <c r="K60" s="58">
        <f>COUNTA(E60,G60,I60,E62,G62,I62)</f>
        <v>0</v>
      </c>
    </row>
    <row r="61" spans="2:11" ht="27" hidden="1" customHeight="1" thickBot="1" x14ac:dyDescent="0.2">
      <c r="B61" s="43"/>
      <c r="C61" s="44"/>
      <c r="D61" s="45"/>
      <c r="E61" s="46"/>
      <c r="F61" s="47"/>
      <c r="G61" s="46"/>
      <c r="H61" s="47"/>
      <c r="I61" s="48"/>
    </row>
    <row r="62" spans="2:11" ht="27" hidden="1" customHeight="1" x14ac:dyDescent="0.15">
      <c r="B62" s="49" t="s">
        <v>20</v>
      </c>
      <c r="C62" s="50" t="s">
        <v>17</v>
      </c>
      <c r="D62" s="112"/>
      <c r="E62" s="51"/>
      <c r="F62" s="25"/>
      <c r="G62" s="51"/>
      <c r="H62" s="25"/>
      <c r="I62" s="26"/>
    </row>
    <row r="63" spans="2:11" ht="27.75" hidden="1" customHeight="1" thickBot="1" x14ac:dyDescent="0.2">
      <c r="B63" s="52"/>
      <c r="C63" s="113"/>
      <c r="D63" s="53"/>
      <c r="E63" s="54"/>
      <c r="F63" s="38"/>
      <c r="G63" s="54"/>
      <c r="H63" s="38"/>
      <c r="I63" s="27"/>
    </row>
    <row r="64" spans="2:11" ht="6" hidden="1" customHeight="1" thickBot="1" x14ac:dyDescent="0.2">
      <c r="B64" s="55"/>
      <c r="C64" s="55"/>
      <c r="D64" s="56"/>
      <c r="E64" s="55"/>
    </row>
    <row r="65" spans="2:11" ht="27" hidden="1" customHeight="1" x14ac:dyDescent="0.15">
      <c r="B65" s="39" t="s">
        <v>18</v>
      </c>
      <c r="C65" s="40" t="s">
        <v>19</v>
      </c>
      <c r="D65" s="110"/>
      <c r="E65" s="41"/>
      <c r="F65" s="111"/>
      <c r="G65" s="41"/>
      <c r="H65" s="111"/>
      <c r="I65" s="42"/>
      <c r="K65" s="58">
        <f>COUNTA(E65,G65,I65,E67,G67,I67)</f>
        <v>0</v>
      </c>
    </row>
    <row r="66" spans="2:11" ht="27" hidden="1" customHeight="1" thickBot="1" x14ac:dyDescent="0.2">
      <c r="B66" s="43"/>
      <c r="C66" s="44"/>
      <c r="D66" s="45"/>
      <c r="E66" s="46"/>
      <c r="F66" s="47"/>
      <c r="G66" s="46"/>
      <c r="H66" s="47"/>
      <c r="I66" s="48"/>
    </row>
    <row r="67" spans="2:11" ht="27" hidden="1" customHeight="1" x14ac:dyDescent="0.15">
      <c r="B67" s="49" t="s">
        <v>20</v>
      </c>
      <c r="C67" s="50" t="s">
        <v>17</v>
      </c>
      <c r="D67" s="112"/>
      <c r="E67" s="51"/>
      <c r="F67" s="25"/>
      <c r="G67" s="51"/>
      <c r="H67" s="25"/>
      <c r="I67" s="26"/>
    </row>
    <row r="68" spans="2:11" ht="27.75" hidden="1" customHeight="1" thickBot="1" x14ac:dyDescent="0.2">
      <c r="B68" s="52"/>
      <c r="C68" s="113"/>
      <c r="D68" s="53"/>
      <c r="E68" s="54"/>
      <c r="F68" s="38"/>
      <c r="G68" s="54"/>
      <c r="H68" s="38"/>
      <c r="I68" s="27"/>
    </row>
    <row r="69" spans="2:11" ht="21" hidden="1" customHeight="1" x14ac:dyDescent="0.15"/>
    <row r="70" spans="2:11" ht="21" customHeight="1" x14ac:dyDescent="0.15"/>
  </sheetData>
  <sheetProtection password="CC6F" sheet="1"/>
  <mergeCells count="2">
    <mergeCell ref="B1:F1"/>
    <mergeCell ref="H1:I1"/>
  </mergeCells>
  <phoneticPr fontId="1"/>
  <conditionalFormatting sqref="B11 B16 B21 B26 B31 B36 B41 B46 B51 B56 B61 B66">
    <cfRule type="containsText" dxfId="1" priority="1" stopIfTrue="1" operator="containsText" text="女">
      <formula>NOT(ISERROR(SEARCH("女",B11)))</formula>
    </cfRule>
    <cfRule type="containsText" dxfId="0" priority="2" stopIfTrue="1" operator="containsText" text="男">
      <formula>NOT(ISERROR(SEARCH("男",B11)))</formula>
    </cfRule>
  </conditionalFormatting>
  <dataValidations count="4">
    <dataValidation imeMode="halfKatakana" showInputMessage="1" showErrorMessage="1" sqref="E51 G51 E31 I31 G31 E33 G33 I51 G53 E53 E36 I36 G36 E38 G38 E41 I41 G41 E43 G43 E46 I46 G46 E48 G48 E66 I66 G66 G68 E68 E56 G56 I56 E58 G58 E61 G61 I61 E63 G63 E11 G11 I11 E13 G13 I13 E16 G16 I16 E18 G18 I18 E21 G21 I21 E23 G23 I23 E26 G26 I26 E28 G28 I28" xr:uid="{00000000-0002-0000-0200-000000000000}"/>
    <dataValidation type="whole" allowBlank="1" showInputMessage="1" showErrorMessage="1" sqref="C13 C33 C38 C43 C48 C18 C23 C28 C53 C58 C63 C68" xr:uid="{00000000-0002-0000-0200-000001000000}">
      <formula1>1111</formula1>
      <formula2>999999</formula2>
    </dataValidation>
    <dataValidation type="list" allowBlank="1" showInputMessage="1" showErrorMessage="1" sqref="B13 B33 B38 B43 B48 B18 B23 B28 B53 B58 B63 B68 F66 H66 H68 D68 F68 F46 H46 H48 F48 D48 F56 H56 H58 F58 D58 F61 H61 H63 F63 D63 F51 H51 F53 D53 H53 F31 H31 H33 F33 D33 F36 H36 H38 F38 D38 F41 H41 H43 F43 D43 B51:D51 B31:D31 B36:D36 B41:D41 B46:D46 B56:D56 B61:D61 B66:D66" xr:uid="{00000000-0002-0000-0200-000002000000}">
      <formula1>#REF!</formula1>
    </dataValidation>
    <dataValidation type="list" allowBlank="1" showInputMessage="1" showErrorMessage="1" sqref="D11 F11 H11 D13 F13 H13 D16 F16 H16 D18 F18 H18 D21 F21 H21 D23 F23 H23 D26 F26 H26 D28 F28 H28" xr:uid="{00000000-0002-0000-0200-000006000000}">
      <formula1>"1,2,3"</formula1>
    </dataValidation>
  </dataValidations>
  <pageMargins left="0.7" right="0.7" top="0.53" bottom="3.48"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注意事項</vt:lpstr>
      <vt:lpstr>個人種目申込一覧表</vt:lpstr>
      <vt:lpstr>リレー申込票</vt:lpstr>
      <vt:lpstr>女子</vt:lpstr>
      <vt:lpstr>男子</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tenmei-m</dc:creator>
  <cp:lastModifiedBy>遠藤颯</cp:lastModifiedBy>
  <cp:lastPrinted>2026-04-07T05:10:37Z</cp:lastPrinted>
  <dcterms:created xsi:type="dcterms:W3CDTF">2009-03-04T01:02:54Z</dcterms:created>
  <dcterms:modified xsi:type="dcterms:W3CDTF">2026-04-07T09:26:28Z</dcterms:modified>
</cp:coreProperties>
</file>