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AlgorithmName="SHA-512" workbookHashValue="nZfHtVmaXkfamnAhQ/tCUldPmUOfq/JFy4ujLOFZFJeeNi2RtUwRmuQrQtjTfYrJz2oXW/Uugu2J0Oz90/H9KA==" workbookSaltValue="MaH+PXgIMzsv370ykHggGw==" workbookSpinCount="100000" lockStructure="1"/>
  <bookViews>
    <workbookView xWindow="-120" yWindow="-105" windowWidth="20730" windowHeight="11745"/>
  </bookViews>
  <sheets>
    <sheet name="注意事項" sheetId="1" r:id="rId1"/>
    <sheet name="個人種目申込一覧表" sheetId="2" r:id="rId2"/>
    <sheet name="リレー申込票" sheetId="3" r:id="rId3"/>
  </sheets>
  <definedNames>
    <definedName name="一般女子" localSheetId="1">個人種目申込一覧表!$O$13:$O$18</definedName>
    <definedName name="一般女子">リレー申込票!$O$11</definedName>
    <definedName name="一般男子" localSheetId="1">個人種目申込一覧表!$L$13:$L$19</definedName>
    <definedName name="一般男子">リレー申込票!$L$11</definedName>
    <definedName name="女子" localSheetId="2">リレー申込票!$O$11</definedName>
    <definedName name="小学生混合">リレー申込票!$N$11:$N$12</definedName>
    <definedName name="小学生女子" localSheetId="2">リレー申込票!$Q$11:$Q$12</definedName>
    <definedName name="小学生女子" localSheetId="1">個人種目申込一覧表!$Q$13:$Q$21</definedName>
    <definedName name="小学生男子" localSheetId="2">リレー申込票!$N$11:$N$12</definedName>
    <definedName name="小学生男子" localSheetId="1">個人種目申込一覧表!$N$13:$N$20</definedName>
    <definedName name="小学生男女">リレー申込票!$N$11:$N$12</definedName>
    <definedName name="男子" localSheetId="2">リレー申込票!$L$11</definedName>
    <definedName name="中学生女子" localSheetId="2">リレー申込票!$P$11</definedName>
    <definedName name="中学生女子" localSheetId="1">個人種目申込一覧表!$P$13:$P$19</definedName>
    <definedName name="中学生男子" localSheetId="2">リレー申込票!$M$11</definedName>
    <definedName name="中学生男子" localSheetId="1">個人種目申込一覧表!$M$13:$M$19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2" l="1"/>
  <c r="U20" i="2"/>
  <c r="S18" i="2"/>
  <c r="S17" i="2"/>
  <c r="T18" i="2"/>
  <c r="T17" i="2"/>
  <c r="T16" i="2"/>
  <c r="K65" i="3" l="1"/>
  <c r="K60" i="3"/>
  <c r="K55" i="3"/>
  <c r="K50" i="3"/>
  <c r="K45" i="3"/>
  <c r="K40" i="3"/>
  <c r="K35" i="3"/>
  <c r="K30" i="3"/>
  <c r="K25" i="3"/>
  <c r="K20" i="3"/>
  <c r="K15" i="3"/>
  <c r="K10" i="3"/>
  <c r="E6" i="3" s="1"/>
  <c r="C6" i="3"/>
  <c r="I6" i="3" s="1"/>
  <c r="H10" i="2" s="1"/>
  <c r="B1" i="3"/>
  <c r="A97" i="2"/>
  <c r="A96" i="2"/>
  <c r="A77" i="2"/>
  <c r="A76" i="2"/>
  <c r="A57" i="2"/>
  <c r="A56" i="2"/>
  <c r="A37" i="2"/>
  <c r="A36" i="2"/>
  <c r="Y21" i="2"/>
  <c r="Y20" i="2"/>
  <c r="Y19" i="2"/>
  <c r="U19" i="2"/>
  <c r="Y18" i="2"/>
  <c r="X18" i="2"/>
  <c r="W18" i="2"/>
  <c r="U18" i="2"/>
  <c r="Y17" i="2"/>
  <c r="X17" i="2"/>
  <c r="W17" i="2"/>
  <c r="U17" i="2"/>
  <c r="A17" i="2"/>
  <c r="Y16" i="2"/>
  <c r="X16" i="2"/>
  <c r="W16" i="2"/>
  <c r="U16" i="2"/>
  <c r="S16" i="2"/>
  <c r="A16" i="2"/>
  <c r="B10" i="2" s="1"/>
  <c r="Y15" i="2"/>
  <c r="X15" i="2"/>
  <c r="W15" i="2"/>
  <c r="U15" i="2"/>
  <c r="T15" i="2"/>
  <c r="S15" i="2"/>
  <c r="Y14" i="2"/>
  <c r="X14" i="2"/>
  <c r="W14" i="2"/>
  <c r="U14" i="2"/>
  <c r="T14" i="2"/>
  <c r="S14" i="2"/>
  <c r="Y13" i="2"/>
  <c r="X13" i="2"/>
  <c r="W13" i="2"/>
  <c r="U13" i="2"/>
  <c r="T13" i="2"/>
  <c r="S13" i="2"/>
  <c r="E9" i="2"/>
  <c r="C10" i="2" l="1"/>
  <c r="G10" i="2" l="1"/>
  <c r="I10" i="2" s="1"/>
</calcChain>
</file>

<file path=xl/comments1.xml><?xml version="1.0" encoding="utf-8"?>
<comments xmlns="http://schemas.openxmlformats.org/spreadsheetml/2006/main">
  <authors>
    <author>町田超</author>
  </authors>
  <commentList>
    <comment ref="A22" authorId="0">
      <text>
        <r>
          <rPr>
            <b/>
            <sz val="9"/>
            <color indexed="81"/>
            <rFont val="ＭＳ Ｐゴシック"/>
            <family val="3"/>
            <charset val="128"/>
          </rPr>
          <t>岡谷陸協
2025/7/26
注意事項⑥追加</t>
        </r>
      </text>
    </comment>
  </commentList>
</comments>
</file>

<file path=xl/sharedStrings.xml><?xml version="1.0" encoding="utf-8"?>
<sst xmlns="http://schemas.openxmlformats.org/spreadsheetml/2006/main" count="173" uniqueCount="91">
  <si>
    <t>各競技会のエントリーは、エントリーファイルの送信（受付）と参加料の納付により、</t>
  </si>
  <si>
    <t>完了となります。</t>
  </si>
  <si>
    <t>何らかのトラブルにより、エントリーファイルの送受信が正常に完了していない場合でも、</t>
  </si>
  <si>
    <t>納付が規定通りに行われている場合には、原則としてエントリーを認め、競技会への</t>
  </si>
  <si>
    <t>参加を認めます。</t>
  </si>
  <si>
    <t>①原則として、色のセル範囲は入力（選択）必須事項です。必ず記入してください。　</t>
  </si>
  <si>
    <t>（参考記録欄は空白でもかまいません。）</t>
  </si>
  <si>
    <t>③氏名・ﾌﾘｶﾞﾅ欄は、姓と名の間に空白１つ（全角／半角どちらでも可）が標準です。</t>
  </si>
  <si>
    <t>④参考記録は、ピリオドなど一切用いずに、トラック種目は1/100秒まで、フィールドはcmまでを</t>
  </si>
  <si>
    <t>　記入してください。手動で12秒6の場合でも、1260と入力してください。また、400mでも</t>
  </si>
  <si>
    <t>　分表示（6251×　→　10251○）です。</t>
  </si>
  <si>
    <t>※シートの削除・挿入などはしないでください。</t>
  </si>
  <si>
    <t>必要事項を記入したエントリーファイルは、大会事務局アドレスに送信してください。</t>
  </si>
  <si>
    <t>個人種目申込一覧表／岡谷市陸上競技協会</t>
  </si>
  <si>
    <t>上位所属/ｶﾃｺﾞﾘ</t>
  </si>
  <si>
    <t>団体名称</t>
  </si>
  <si>
    <r>
      <rPr>
        <sz val="11"/>
        <color theme="1"/>
        <rFont val="ＭＳ Ｐゴシック"/>
        <family val="3"/>
        <charset val="128"/>
      </rPr>
      <t>略称</t>
    </r>
    <r>
      <rPr>
        <sz val="10"/>
        <color indexed="8"/>
        <rFont val="ＭＳ Ｐゴシック"/>
        <family val="3"/>
        <charset val="128"/>
      </rPr>
      <t>（全角7文字以内）</t>
    </r>
  </si>
  <si>
    <t>略称ｶﾅ（半角）</t>
  </si>
  <si>
    <t>申　込
責任者</t>
  </si>
  <si>
    <t>氏名</t>
  </si>
  <si>
    <t>申込責任者携帯電話</t>
  </si>
  <si>
    <t>住所/備考</t>
  </si>
  <si>
    <t>派遣教諭氏名（小中高学校）</t>
  </si>
  <si>
    <t>※下の人数の欄は、データ入力の場合自動的に計算されます。</t>
  </si>
  <si>
    <t>※色の付いたセルが入力セルです。</t>
  </si>
  <si>
    <t>申込人数/
種目数合計</t>
  </si>
  <si>
    <t>個人種目参加料</t>
  </si>
  <si>
    <t>リレー参加料</t>
  </si>
  <si>
    <t>合計参加料</t>
  </si>
  <si>
    <t>Ｎｏ．</t>
  </si>
  <si>
    <t>性別
/ｸﾗｽ</t>
  </si>
  <si>
    <t>ﾅﾝﾊﾞｰ</t>
  </si>
  <si>
    <t>学年</t>
  </si>
  <si>
    <t>出場個人種目</t>
  </si>
  <si>
    <t>中学生男子</t>
  </si>
  <si>
    <t>小学生男子</t>
  </si>
  <si>
    <t>中学生女子</t>
  </si>
  <si>
    <t>小学生女子</t>
  </si>
  <si>
    <t>《実施個人種目一覧》</t>
  </si>
  <si>
    <t>氏名(半角ｶﾅ)</t>
  </si>
  <si>
    <t>参考記録（公認最高記録を記入）</t>
  </si>
  <si>
    <t>100m</t>
  </si>
  <si>
    <t>1.2年60m</t>
  </si>
  <si>
    <t>記入例</t>
  </si>
  <si>
    <t>記入しない</t>
  </si>
  <si>
    <t>岡谷　陸子</t>
  </si>
  <si>
    <t>400m</t>
  </si>
  <si>
    <t>走幅跳</t>
  </si>
  <si>
    <t>200m</t>
  </si>
  <si>
    <t>3.4年100m</t>
  </si>
  <si>
    <t>ｵｶﾔ　ﾘｸｺ</t>
  </si>
  <si>
    <t>1500m</t>
  </si>
  <si>
    <t>1.2年600m</t>
  </si>
  <si>
    <t>3.4年800m</t>
  </si>
  <si>
    <t>5.6年100m</t>
  </si>
  <si>
    <t>5.6年1000m</t>
  </si>
  <si>
    <t>3.4年走幅跳</t>
  </si>
  <si>
    <t>5.6年走幅跳</t>
  </si>
  <si>
    <t>リレー申込票</t>
  </si>
  <si>
    <t>岡谷市陸上競技協会　</t>
  </si>
  <si>
    <t>※団体/責任者等のデータは個人種目申込一覧表のものを共有します。</t>
  </si>
  <si>
    <t>申込種目数</t>
  </si>
  <si>
    <t>参加（のべ）人数</t>
  </si>
  <si>
    <t>ナンバー
/学年</t>
  </si>
  <si>
    <t>氏名
／下段（ｶﾅ）</t>
  </si>
  <si>
    <t>性/クラス</t>
  </si>
  <si>
    <t>種　　目</t>
  </si>
  <si>
    <t>4×100mR</t>
  </si>
  <si>
    <t>チーム枝記号</t>
  </si>
  <si>
    <t>参考記録</t>
  </si>
  <si>
    <t>(A)</t>
  </si>
  <si>
    <t>(B)</t>
  </si>
  <si>
    <t>(Ｃ）</t>
  </si>
  <si>
    <t>(D)</t>
  </si>
  <si>
    <t>(E)</t>
  </si>
  <si>
    <t>(F)</t>
  </si>
  <si>
    <t>(G)</t>
  </si>
  <si>
    <t>一般男子</t>
    <rPh sb="0" eb="2">
      <t>イッパン</t>
    </rPh>
    <phoneticPr fontId="22"/>
  </si>
  <si>
    <t>一般女子</t>
    <rPh sb="0" eb="2">
      <t>イッパン</t>
    </rPh>
    <phoneticPr fontId="22"/>
  </si>
  <si>
    <r>
      <rPr>
        <b/>
        <sz val="12"/>
        <color theme="1"/>
        <rFont val="ＭＳ Ｐゴシック"/>
        <family val="3"/>
        <charset val="128"/>
      </rPr>
      <t>【注意事項】</t>
    </r>
    <r>
      <rPr>
        <b/>
        <sz val="12"/>
        <color indexed="10"/>
        <rFont val="ＭＳ Ｐゴシック"/>
        <family val="3"/>
        <charset val="128"/>
      </rPr>
      <t xml:space="preserve">
○上位所属/カテゴリを選択しないと参加料が正しく
　　計算されません。
○性別/クラスを先に選択しないと種目が選択でき
　　ません。</t>
    </r>
    <r>
      <rPr>
        <b/>
        <sz val="12"/>
        <color indexed="8"/>
        <rFont val="ＭＳ Ｐゴシック"/>
        <family val="3"/>
        <charset val="128"/>
      </rPr>
      <t xml:space="preserve">
○公式記録があれば</t>
    </r>
    <r>
      <rPr>
        <b/>
        <sz val="12"/>
        <color indexed="8"/>
        <rFont val="ＭＳ Ｐゴシック"/>
        <family val="3"/>
        <charset val="128"/>
      </rPr>
      <t>参考記録として記入</t>
    </r>
    <r>
      <rPr>
        <b/>
        <sz val="12"/>
        <color indexed="8"/>
        <rFont val="ＭＳ Ｐゴシック"/>
        <family val="3"/>
        <charset val="128"/>
      </rPr>
      <t>のこと。
○小・中学生は１人２種目（リレーを除く）とする。
○一般、高校は出場種目に制限なし。
○その他大会要項を熟読し入力すること。</t>
    </r>
    <rPh sb="75" eb="77">
      <t>コウシキ</t>
    </rPh>
    <rPh sb="77" eb="79">
      <t>キロク</t>
    </rPh>
    <rPh sb="83" eb="85">
      <t>サンコウ</t>
    </rPh>
    <rPh sb="85" eb="87">
      <t>キロク</t>
    </rPh>
    <rPh sb="90" eb="92">
      <t>キニュウ</t>
    </rPh>
    <rPh sb="100" eb="101">
      <t>チュウ</t>
    </rPh>
    <rPh sb="114" eb="115">
      <t>ノゾ</t>
    </rPh>
    <rPh sb="129" eb="131">
      <t>シュツジョウ</t>
    </rPh>
    <rPh sb="131" eb="133">
      <t>シュモク</t>
    </rPh>
    <phoneticPr fontId="22"/>
  </si>
  <si>
    <t>一般男子</t>
    <rPh sb="0" eb="2">
      <t>イッパン</t>
    </rPh>
    <rPh sb="2" eb="4">
      <t>ダンシ</t>
    </rPh>
    <phoneticPr fontId="22"/>
  </si>
  <si>
    <t>一般女子</t>
    <rPh sb="0" eb="2">
      <t>イッパン</t>
    </rPh>
    <rPh sb="2" eb="4">
      <t>ジョシ</t>
    </rPh>
    <phoneticPr fontId="22"/>
  </si>
  <si>
    <t>小学生混合</t>
    <rPh sb="3" eb="5">
      <t>コンゴウ</t>
    </rPh>
    <phoneticPr fontId="22"/>
  </si>
  <si>
    <t>4×100mR</t>
    <phoneticPr fontId="22"/>
  </si>
  <si>
    <t>岡谷市民陸上競技大会</t>
    <rPh sb="8" eb="10">
      <t>タイカイ</t>
    </rPh>
    <phoneticPr fontId="22"/>
  </si>
  <si>
    <r>
      <t>⑤ファイル名は、デフォルトでは 25OkayaAki</t>
    </r>
    <r>
      <rPr>
        <sz val="11"/>
        <color indexed="8"/>
        <rFont val="メイリオ"/>
        <family val="3"/>
        <charset val="128"/>
      </rPr>
      <t>(Haru)</t>
    </r>
    <r>
      <rPr>
        <sz val="11"/>
        <color indexed="8"/>
        <rFont val="メイリオ"/>
        <family val="3"/>
        <charset val="128"/>
      </rPr>
      <t>_entryfile となっているので、entryfile の</t>
    </r>
    <phoneticPr fontId="22"/>
  </si>
  <si>
    <t>⑥リレー申込票において、小学生混合リレーに参加される選手名は性別がわかるように色分けしていただきます様</t>
    <rPh sb="4" eb="7">
      <t>モウシコミヒョウ</t>
    </rPh>
    <rPh sb="12" eb="15">
      <t>ショウガクセイ</t>
    </rPh>
    <rPh sb="15" eb="17">
      <t>コンゴウ</t>
    </rPh>
    <rPh sb="21" eb="23">
      <t>サンカ</t>
    </rPh>
    <rPh sb="26" eb="29">
      <t>センシュメイ</t>
    </rPh>
    <rPh sb="30" eb="32">
      <t>セイベツ</t>
    </rPh>
    <rPh sb="39" eb="41">
      <t>イロワ</t>
    </rPh>
    <rPh sb="50" eb="51">
      <t>ヨウ</t>
    </rPh>
    <phoneticPr fontId="22"/>
  </si>
  <si>
    <r>
      <t>　お願いします。（例：男子を黒文字、</t>
    </r>
    <r>
      <rPr>
        <sz val="11"/>
        <color rgb="FFFF0000"/>
        <rFont val="メイリオ"/>
        <family val="3"/>
        <charset val="128"/>
      </rPr>
      <t>女子を赤文字</t>
    </r>
    <r>
      <rPr>
        <sz val="11"/>
        <rFont val="メイリオ"/>
        <family val="3"/>
        <charset val="128"/>
      </rPr>
      <t>とか、、、セル色を変えてもOK</t>
    </r>
    <r>
      <rPr>
        <sz val="11"/>
        <color indexed="8"/>
        <rFont val="メイリオ"/>
        <family val="3"/>
        <charset val="128"/>
      </rPr>
      <t>）</t>
    </r>
    <rPh sb="2" eb="3">
      <t>ネガ</t>
    </rPh>
    <rPh sb="11" eb="13">
      <t>ダンシ</t>
    </rPh>
    <rPh sb="14" eb="17">
      <t>クロモジ</t>
    </rPh>
    <rPh sb="18" eb="20">
      <t>ジョシ</t>
    </rPh>
    <rPh sb="21" eb="24">
      <t>アカモジ</t>
    </rPh>
    <rPh sb="31" eb="32">
      <t>イロ</t>
    </rPh>
    <rPh sb="33" eb="34">
      <t>カ</t>
    </rPh>
    <phoneticPr fontId="22"/>
  </si>
  <si>
    <t>　部分を団体名に変えてください。</t>
    <phoneticPr fontId="22"/>
  </si>
  <si>
    <t>（例：岡谷東部中の場合、25OkayaAki(Haru)_entryfile を 25OkayaAki(Haru)_岡谷東部中 に変更）</t>
    <rPh sb="3" eb="8">
      <t>オカヤトウブチュウ</t>
    </rPh>
    <rPh sb="9" eb="11">
      <t>バアイ</t>
    </rPh>
    <phoneticPr fontId="22"/>
  </si>
  <si>
    <t>②団体略称は、小中髙→岡谷田中小、南部中、岡谷南など　一般→所属陸協、クラブ、会社名等としてください。</t>
    <rPh sb="11" eb="13">
      <t>オカヤ</t>
    </rPh>
    <rPh sb="13" eb="15">
      <t>タナカ</t>
    </rPh>
    <rPh sb="15" eb="16">
      <t>ショウ</t>
    </rPh>
    <rPh sb="19" eb="20">
      <t>チュウ</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</si>
</sst>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quot;¥&quot;\-#,##0"/>
    <numFmt numFmtId="176" formatCode="0_ "/>
    <numFmt numFmtId="177" formatCode="&quot;¥&quot;#,##0;[Red]&quot;¥&quot;#,##0"/>
    <numFmt numFmtId="178" formatCode="#,##0;[Red]#,##0"/>
  </numFmts>
  <fonts count="28">
    <font>
      <sz val="11"/>
      <color theme="1"/>
      <name val="ＭＳ Ｐゴシック"/>
      <charset val="128"/>
      <scheme val="minor"/>
    </font>
    <font>
      <sz val="10"/>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sz val="11"/>
      <color theme="0"/>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
      <sz val="10"/>
      <name val="ＭＳ Ｐゴシック"/>
      <family val="3"/>
      <charset val="128"/>
      <scheme val="minor"/>
    </font>
    <font>
      <sz val="10"/>
      <color theme="0"/>
      <name val="ＭＳ Ｐゴシック"/>
      <family val="3"/>
      <charset val="128"/>
      <scheme val="minor"/>
    </font>
    <font>
      <sz val="11"/>
      <name val="ＭＳ Ｐゴシック"/>
      <family val="3"/>
      <charset val="128"/>
      <scheme val="minor"/>
    </font>
    <font>
      <b/>
      <sz val="18"/>
      <color theme="1"/>
      <name val="ＭＳ Ｐゴシック"/>
      <family val="3"/>
      <charset val="128"/>
      <scheme val="minor"/>
    </font>
    <font>
      <b/>
      <sz val="14"/>
      <name val="ＭＳ Ｐゴシック"/>
      <family val="3"/>
      <charset val="128"/>
      <scheme val="minor"/>
    </font>
    <font>
      <sz val="9"/>
      <name val="ＭＳ Ｐゴシック"/>
      <family val="3"/>
      <charset val="128"/>
      <scheme val="minor"/>
    </font>
    <font>
      <sz val="11"/>
      <color indexed="8"/>
      <name val="メイリオ"/>
      <family val="3"/>
      <charset val="128"/>
    </font>
    <font>
      <sz val="11"/>
      <color theme="1"/>
      <name val="ＭＳ Ｐゴシック"/>
      <family val="3"/>
      <charset val="128"/>
    </font>
    <font>
      <sz val="10"/>
      <color indexed="8"/>
      <name val="ＭＳ Ｐゴシック"/>
      <family val="3"/>
      <charset val="128"/>
    </font>
    <font>
      <b/>
      <sz val="12"/>
      <color theme="1"/>
      <name val="ＭＳ Ｐゴシック"/>
      <family val="3"/>
      <charset val="128"/>
    </font>
    <font>
      <b/>
      <sz val="12"/>
      <color indexed="10"/>
      <name val="ＭＳ Ｐゴシック"/>
      <family val="3"/>
      <charset val="128"/>
    </font>
    <font>
      <b/>
      <sz val="12"/>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b/>
      <sz val="12"/>
      <color theme="1"/>
      <name val="ＭＳ Ｐゴシック"/>
      <family val="3"/>
      <charset val="128"/>
    </font>
    <font>
      <sz val="11"/>
      <color rgb="FFFF0000"/>
      <name val="メイリオ"/>
      <family val="3"/>
      <charset val="128"/>
    </font>
    <font>
      <b/>
      <sz val="9"/>
      <color indexed="81"/>
      <name val="ＭＳ Ｐゴシック"/>
      <family val="3"/>
      <charset val="128"/>
    </font>
    <font>
      <sz val="11"/>
      <name val="メイリオ"/>
      <family val="3"/>
      <charset val="128"/>
    </font>
  </fonts>
  <fills count="11">
    <fill>
      <patternFill patternType="none"/>
    </fill>
    <fill>
      <patternFill patternType="gray125"/>
    </fill>
    <fill>
      <patternFill patternType="solid">
        <fgColor rgb="FFFFCC00"/>
        <bgColor indexed="64"/>
      </patternFill>
    </fill>
    <fill>
      <patternFill patternType="solid">
        <fgColor theme="4" tint="0.59999389629810485"/>
        <bgColor indexed="64"/>
      </patternFill>
    </fill>
    <fill>
      <patternFill patternType="solid">
        <fgColor theme="3" tint="0.79995117038483843"/>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
      <patternFill patternType="solid">
        <fgColor rgb="FF0000FF"/>
        <bgColor indexed="64"/>
      </patternFill>
    </fill>
    <fill>
      <patternFill patternType="solid">
        <fgColor rgb="FFFF0000"/>
        <bgColor indexed="64"/>
      </patternFill>
    </fill>
    <fill>
      <patternFill patternType="solid">
        <fgColor rgb="FFFFC000"/>
        <bgColor indexed="64"/>
      </patternFill>
    </fill>
  </fills>
  <borders count="87">
    <border>
      <left/>
      <right/>
      <top/>
      <bottom/>
      <diagonal/>
    </border>
    <border>
      <left/>
      <right/>
      <top/>
      <bottom style="double">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style="hair">
        <color auto="1"/>
      </right>
      <top style="medium">
        <color auto="1"/>
      </top>
      <bottom style="medium">
        <color auto="1"/>
      </bottom>
      <diagonal/>
    </border>
    <border>
      <left/>
      <right style="medium">
        <color auto="1"/>
      </right>
      <top style="medium">
        <color auto="1"/>
      </top>
      <bottom style="thin">
        <color auto="1"/>
      </bottom>
      <diagonal/>
    </border>
    <border>
      <left style="medium">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n">
        <color auto="1"/>
      </left>
      <right style="hair">
        <color auto="1"/>
      </right>
      <top style="medium">
        <color auto="1"/>
      </top>
      <bottom style="hair">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medium">
        <color auto="1"/>
      </left>
      <right/>
      <top style="medium">
        <color auto="1"/>
      </top>
      <bottom style="thin">
        <color auto="1"/>
      </bottom>
      <diagonal/>
    </border>
    <border>
      <left style="medium">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medium">
        <color auto="1"/>
      </left>
      <right/>
      <top style="thin">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medium">
        <color auto="1"/>
      </right>
      <top style="medium">
        <color auto="1"/>
      </top>
      <bottom style="medium">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thin">
        <color auto="1"/>
      </bottom>
      <diagonal/>
    </border>
    <border>
      <left style="hair">
        <color auto="1"/>
      </left>
      <right style="medium">
        <color auto="1"/>
      </right>
      <top style="thin">
        <color auto="1"/>
      </top>
      <bottom style="hair">
        <color auto="1"/>
      </bottom>
      <diagonal/>
    </border>
    <border>
      <left style="hair">
        <color auto="1"/>
      </left>
      <right style="medium">
        <color auto="1"/>
      </right>
      <top style="hair">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medium">
        <color auto="1"/>
      </right>
      <top style="thin">
        <color auto="1"/>
      </top>
      <bottom style="thin">
        <color auto="1"/>
      </bottom>
      <diagonal/>
    </border>
    <border>
      <left/>
      <right style="medium">
        <color auto="1"/>
      </right>
      <top style="thin">
        <color auto="1"/>
      </top>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rgb="FF0000FF"/>
      </left>
      <right style="thin">
        <color rgb="FF0000FF"/>
      </right>
      <top style="thin">
        <color rgb="FF0000FF"/>
      </top>
      <bottom style="thin">
        <color rgb="FF0000FF"/>
      </bottom>
      <diagonal/>
    </border>
    <border>
      <left style="thin">
        <color rgb="FFFF0000"/>
      </left>
      <right style="thin">
        <color rgb="FFFF0000"/>
      </right>
      <top style="thin">
        <color rgb="FFFF0000"/>
      </top>
      <bottom style="thin">
        <color rgb="FFFF0000"/>
      </bottom>
      <diagonal/>
    </border>
    <border>
      <left style="thin">
        <color rgb="FF0000FF"/>
      </left>
      <right style="thin">
        <color rgb="FF0000FF"/>
      </right>
      <top/>
      <bottom style="hair">
        <color rgb="FF0000FF"/>
      </bottom>
      <diagonal/>
    </border>
    <border>
      <left style="thin">
        <color rgb="FFFF0000"/>
      </left>
      <right style="thin">
        <color rgb="FFFF0000"/>
      </right>
      <top/>
      <bottom style="hair">
        <color rgb="FFFF0000"/>
      </bottom>
      <diagonal/>
    </border>
    <border>
      <left style="thin">
        <color rgb="FF0000FF"/>
      </left>
      <right style="thin">
        <color rgb="FF0000FF"/>
      </right>
      <top style="hair">
        <color rgb="FF0000FF"/>
      </top>
      <bottom style="hair">
        <color rgb="FF0000FF"/>
      </bottom>
      <diagonal/>
    </border>
    <border>
      <left style="thin">
        <color rgb="FFFF0000"/>
      </left>
      <right style="thin">
        <color rgb="FFFF0000"/>
      </right>
      <top style="hair">
        <color rgb="FFFF0000"/>
      </top>
      <bottom style="hair">
        <color rgb="FFFF0000"/>
      </bottom>
      <diagonal/>
    </border>
    <border>
      <left style="thin">
        <color rgb="FFFF0000"/>
      </left>
      <right style="thin">
        <color rgb="FFFF0000"/>
      </right>
      <top style="hair">
        <color rgb="FFFF0000"/>
      </top>
      <bottom style="thin">
        <color rgb="FFFF0000"/>
      </bottom>
      <diagonal/>
    </border>
    <border>
      <left style="thin">
        <color rgb="FF0000FF"/>
      </left>
      <right style="thin">
        <color rgb="FF0000FF"/>
      </right>
      <top style="hair">
        <color rgb="FF0000FF"/>
      </top>
      <bottom style="thin">
        <color rgb="FF0000FF"/>
      </bottom>
      <diagonal/>
    </border>
    <border>
      <left/>
      <right style="thin">
        <color rgb="FFFF0000"/>
      </right>
      <top style="hair">
        <color rgb="FFFF0000"/>
      </top>
      <bottom style="hair">
        <color rgb="FFFF0000"/>
      </bottom>
      <diagonal/>
    </border>
    <border>
      <left style="thin">
        <color rgb="FFFF0000"/>
      </left>
      <right style="thin">
        <color rgb="FFFF0000"/>
      </right>
      <top style="hair">
        <color rgb="FFFF0000"/>
      </top>
      <bottom/>
      <diagonal/>
    </border>
    <border>
      <left/>
      <right style="thin">
        <color rgb="FFFF0000"/>
      </right>
      <top style="thin">
        <color rgb="FFFF0000"/>
      </top>
      <bottom/>
      <diagonal/>
    </border>
    <border>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style="thin">
        <color auto="1"/>
      </left>
      <right style="medium">
        <color indexed="64"/>
      </right>
      <top/>
      <bottom style="thin">
        <color auto="1"/>
      </bottom>
      <diagonal/>
    </border>
  </borders>
  <cellStyleXfs count="2">
    <xf numFmtId="0" fontId="0" fillId="0" borderId="0">
      <alignment vertical="center"/>
    </xf>
    <xf numFmtId="0" fontId="21" fillId="0" borderId="0">
      <alignment vertical="center"/>
    </xf>
  </cellStyleXfs>
  <cellXfs count="219">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2" xfId="0" applyFont="1" applyBorder="1" applyAlignment="1">
      <alignment horizontal="center" vertical="center"/>
    </xf>
    <xf numFmtId="0" fontId="0" fillId="0" borderId="0" xfId="0" applyFont="1" applyAlignment="1">
      <alignment vertical="center"/>
    </xf>
    <xf numFmtId="0" fontId="0" fillId="0" borderId="2" xfId="0" applyBorder="1" applyAlignment="1">
      <alignment horizontal="center" vertical="center"/>
    </xf>
    <xf numFmtId="176" fontId="0" fillId="0" borderId="3" xfId="0" applyNumberFormat="1" applyBorder="1" applyAlignment="1">
      <alignment horizontal="center" vertical="center"/>
    </xf>
    <xf numFmtId="0" fontId="0" fillId="0" borderId="0" xfId="0" applyAlignment="1">
      <alignment vertical="center"/>
    </xf>
    <xf numFmtId="178" fontId="0" fillId="0" borderId="3" xfId="0" applyNumberFormat="1" applyBorder="1" applyAlignment="1">
      <alignment horizontal="center" vertical="center"/>
    </xf>
    <xf numFmtId="177" fontId="0" fillId="0" borderId="0" xfId="0" applyNumberFormat="1" applyFill="1" applyBorder="1" applyAlignment="1">
      <alignment horizontal="center" vertical="center"/>
    </xf>
    <xf numFmtId="0" fontId="2" fillId="0" borderId="4" xfId="0" applyFont="1" applyBorder="1" applyAlignment="1">
      <alignment horizontal="center" vertical="center" wrapText="1"/>
    </xf>
    <xf numFmtId="0" fontId="0" fillId="0" borderId="5" xfId="0" applyBorder="1" applyAlignment="1">
      <alignment vertical="center" wrapText="1"/>
    </xf>
    <xf numFmtId="0" fontId="2" fillId="0" borderId="6" xfId="0" applyFont="1" applyBorder="1" applyAlignment="1">
      <alignment horizontal="center" vertical="center" wrapText="1"/>
    </xf>
    <xf numFmtId="0" fontId="0" fillId="0" borderId="0" xfId="0" applyBorder="1">
      <alignment vertical="center"/>
    </xf>
    <xf numFmtId="0" fontId="3" fillId="0" borderId="0" xfId="0" applyFont="1" applyBorder="1" applyAlignment="1">
      <alignment vertical="center"/>
    </xf>
    <xf numFmtId="0" fontId="2" fillId="0" borderId="0"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8" xfId="0" applyFill="1" applyBorder="1" applyAlignment="1" applyProtection="1">
      <alignment horizontal="center" vertical="center"/>
    </xf>
    <xf numFmtId="0" fontId="0" fillId="3" borderId="9" xfId="0" applyFill="1" applyBorder="1" applyProtection="1">
      <alignment vertical="center"/>
      <protection locked="0"/>
    </xf>
    <xf numFmtId="0" fontId="0" fillId="0" borderId="10" xfId="0" applyFill="1" applyBorder="1" applyAlignment="1" applyProtection="1">
      <alignment horizontal="center" vertical="center"/>
    </xf>
    <xf numFmtId="0" fontId="3" fillId="3"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0" fillId="3" borderId="13" xfId="0" applyFill="1" applyBorder="1" applyAlignment="1" applyProtection="1">
      <alignment horizontal="center" vertical="center"/>
      <protection locked="0"/>
    </xf>
    <xf numFmtId="0" fontId="0" fillId="3" borderId="14" xfId="0" applyFill="1" applyBorder="1" applyProtection="1">
      <alignment vertical="center"/>
      <protection locked="0"/>
    </xf>
    <xf numFmtId="0" fontId="0" fillId="3" borderId="15" xfId="0" applyFill="1" applyBorder="1" applyAlignment="1" applyProtection="1">
      <alignment horizontal="center" vertical="center"/>
      <protection locked="0"/>
    </xf>
    <xf numFmtId="0" fontId="0" fillId="0" borderId="16" xfId="0" applyFill="1" applyBorder="1" applyAlignment="1">
      <alignment horizontal="center" vertical="center" wrapText="1"/>
    </xf>
    <xf numFmtId="0" fontId="0" fillId="0" borderId="17" xfId="0" applyFill="1" applyBorder="1" applyAlignment="1" applyProtection="1">
      <alignment horizontal="center" vertical="center"/>
    </xf>
    <xf numFmtId="0" fontId="0" fillId="3" borderId="18" xfId="0" applyFill="1" applyBorder="1" applyProtection="1">
      <alignment vertical="center"/>
      <protection locked="0"/>
    </xf>
    <xf numFmtId="0" fontId="0" fillId="0" borderId="19" xfId="0" applyFill="1" applyBorder="1" applyAlignment="1" applyProtection="1">
      <alignment horizontal="center" vertical="center"/>
    </xf>
    <xf numFmtId="0" fontId="1" fillId="3" borderId="20"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22" xfId="0" applyFill="1" applyBorder="1" applyProtection="1">
      <alignment vertical="center"/>
      <protection locked="0"/>
    </xf>
    <xf numFmtId="0" fontId="0" fillId="3" borderId="23" xfId="0" applyFill="1" applyBorder="1" applyAlignment="1" applyProtection="1">
      <alignment horizontal="center" vertical="center"/>
      <protection locked="0"/>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top" wrapText="1"/>
    </xf>
    <xf numFmtId="0" fontId="0" fillId="0" borderId="2" xfId="0" applyFill="1" applyBorder="1" applyAlignment="1">
      <alignment horizontal="center" vertical="center"/>
    </xf>
    <xf numFmtId="177" fontId="0" fillId="0" borderId="3" xfId="0" applyNumberFormat="1" applyFill="1" applyBorder="1" applyAlignment="1">
      <alignment horizontal="center" vertical="center"/>
    </xf>
    <xf numFmtId="0" fontId="0" fillId="0" borderId="0" xfId="0" applyFill="1" applyAlignment="1">
      <alignment vertical="top"/>
    </xf>
    <xf numFmtId="0" fontId="0" fillId="0" borderId="24" xfId="0" applyBorder="1" applyAlignment="1">
      <alignment vertical="center" wrapText="1"/>
    </xf>
    <xf numFmtId="0" fontId="0" fillId="3" borderId="25" xfId="0"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0" fillId="3" borderId="28" xfId="0" applyFill="1" applyBorder="1" applyProtection="1">
      <alignment vertical="center"/>
      <protection locked="0"/>
    </xf>
    <xf numFmtId="49" fontId="0" fillId="0" borderId="0" xfId="0" applyNumberFormat="1" applyAlignment="1">
      <alignment horizontal="center" vertical="center"/>
    </xf>
    <xf numFmtId="0" fontId="3" fillId="0" borderId="0" xfId="0" applyFont="1" applyFill="1" applyBorder="1" applyAlignment="1">
      <alignment vertical="top" wrapText="1"/>
    </xf>
    <xf numFmtId="49" fontId="0" fillId="0" borderId="0" xfId="0" applyNumberFormat="1">
      <alignment vertical="center"/>
    </xf>
    <xf numFmtId="0" fontId="0" fillId="0" borderId="38" xfId="0" applyBorder="1" applyAlignment="1">
      <alignment horizontal="center" vertical="center"/>
    </xf>
    <xf numFmtId="0" fontId="4" fillId="0" borderId="41" xfId="0" applyFont="1" applyBorder="1" applyAlignment="1">
      <alignment horizontal="center" vertical="center" wrapText="1"/>
    </xf>
    <xf numFmtId="0" fontId="0" fillId="0" borderId="44" xfId="0" applyBorder="1" applyAlignment="1">
      <alignment horizontal="center" vertical="center"/>
    </xf>
    <xf numFmtId="0" fontId="1" fillId="0" borderId="45" xfId="0" applyFont="1" applyBorder="1" applyAlignment="1">
      <alignment horizontal="center" vertical="center"/>
    </xf>
    <xf numFmtId="0" fontId="0" fillId="0" borderId="0" xfId="0" applyBorder="1" applyAlignment="1">
      <alignment horizontal="center" vertical="center"/>
    </xf>
    <xf numFmtId="0" fontId="1" fillId="0" borderId="0" xfId="0" applyFont="1" applyBorder="1" applyAlignment="1">
      <alignment horizontal="center" vertical="center"/>
    </xf>
    <xf numFmtId="49" fontId="0" fillId="5" borderId="0" xfId="0" applyNumberFormat="1" applyFill="1" applyBorder="1" applyAlignment="1" applyProtection="1">
      <alignment horizontal="left" vertical="center"/>
      <protection locked="0"/>
    </xf>
    <xf numFmtId="0" fontId="1" fillId="0" borderId="0" xfId="0" applyFont="1" applyAlignment="1">
      <alignment horizontal="center" vertical="center"/>
    </xf>
    <xf numFmtId="0" fontId="1" fillId="0" borderId="0" xfId="0" applyFont="1">
      <alignment vertical="center"/>
    </xf>
    <xf numFmtId="0" fontId="6" fillId="0" borderId="0" xfId="0" applyFont="1" applyFill="1">
      <alignment vertical="center"/>
    </xf>
    <xf numFmtId="0" fontId="0" fillId="0" borderId="2" xfId="0" applyFill="1" applyBorder="1" applyAlignment="1" applyProtection="1">
      <alignment horizontal="center" vertical="center"/>
    </xf>
    <xf numFmtId="0" fontId="1" fillId="0" borderId="2" xfId="0" applyFont="1" applyFill="1" applyBorder="1" applyAlignment="1">
      <alignment horizontal="center" vertical="center"/>
    </xf>
    <xf numFmtId="0" fontId="0" fillId="0" borderId="52" xfId="0" applyBorder="1" applyAlignment="1">
      <alignment horizontal="center" vertical="center"/>
    </xf>
    <xf numFmtId="177" fontId="0" fillId="0" borderId="3" xfId="0" applyNumberFormat="1" applyFill="1" applyBorder="1" applyAlignment="1" applyProtection="1">
      <alignment horizontal="center" vertical="center"/>
    </xf>
    <xf numFmtId="5" fontId="0" fillId="0" borderId="3" xfId="0" applyNumberFormat="1" applyFill="1" applyBorder="1" applyAlignment="1">
      <alignment horizontal="center" vertical="center"/>
    </xf>
    <xf numFmtId="0" fontId="0" fillId="0" borderId="53" xfId="0" applyBorder="1">
      <alignment vertical="center"/>
    </xf>
    <xf numFmtId="0" fontId="0" fillId="0" borderId="45" xfId="0" applyBorder="1">
      <alignment vertical="center"/>
    </xf>
    <xf numFmtId="0" fontId="0" fillId="6" borderId="56" xfId="0" applyFill="1" applyBorder="1">
      <alignment vertical="center"/>
    </xf>
    <xf numFmtId="0" fontId="0" fillId="6" borderId="57" xfId="0" applyFill="1" applyBorder="1" applyAlignment="1">
      <alignment horizontal="center" vertical="center"/>
    </xf>
    <xf numFmtId="0" fontId="0" fillId="6" borderId="38" xfId="0" applyFill="1" applyBorder="1">
      <alignment vertical="center"/>
    </xf>
    <xf numFmtId="0" fontId="0" fillId="6" borderId="34" xfId="0" applyFill="1" applyBorder="1" applyAlignment="1">
      <alignment horizontal="center" vertical="center"/>
    </xf>
    <xf numFmtId="0" fontId="6" fillId="0" borderId="0" xfId="0" applyFont="1">
      <alignment vertical="center"/>
    </xf>
    <xf numFmtId="0" fontId="0" fillId="4" borderId="38" xfId="0" applyFill="1" applyBorder="1" applyProtection="1">
      <alignment vertical="center"/>
      <protection locked="0"/>
    </xf>
    <xf numFmtId="0" fontId="0" fillId="4" borderId="34" xfId="0" applyFill="1" applyBorder="1" applyAlignment="1" applyProtection="1">
      <alignment horizontal="center" vertical="center"/>
      <protection locked="0"/>
    </xf>
    <xf numFmtId="0" fontId="6" fillId="5" borderId="0" xfId="0" applyFont="1" applyFill="1">
      <alignment vertical="center"/>
    </xf>
    <xf numFmtId="0" fontId="0" fillId="4" borderId="45" xfId="0" applyFill="1" applyBorder="1" applyProtection="1">
      <alignment vertical="center"/>
      <protection locked="0"/>
    </xf>
    <xf numFmtId="0" fontId="0" fillId="4" borderId="46" xfId="0" applyFill="1" applyBorder="1" applyAlignment="1" applyProtection="1">
      <alignment horizontal="center" vertical="center"/>
      <protection locked="0"/>
    </xf>
    <xf numFmtId="0" fontId="7" fillId="0" borderId="0" xfId="0" applyFont="1" applyAlignment="1">
      <alignment horizontal="right" vertical="center"/>
    </xf>
    <xf numFmtId="0" fontId="0" fillId="6" borderId="51" xfId="0" applyFill="1" applyBorder="1" applyAlignment="1">
      <alignment horizontal="center" vertical="center"/>
    </xf>
    <xf numFmtId="0" fontId="0" fillId="6" borderId="63" xfId="0"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0" fillId="0" borderId="0" xfId="0" applyFill="1" applyAlignment="1">
      <alignment vertical="center" wrapText="1"/>
    </xf>
    <xf numFmtId="0" fontId="3" fillId="0" borderId="0" xfId="0" applyFont="1" applyFill="1" applyBorder="1" applyAlignment="1">
      <alignment vertical="top"/>
    </xf>
    <xf numFmtId="0" fontId="8" fillId="0" borderId="0" xfId="0" applyFont="1">
      <alignment vertical="center"/>
    </xf>
    <xf numFmtId="0" fontId="9" fillId="0" borderId="0" xfId="0" applyFont="1" applyFill="1" applyBorder="1">
      <alignment vertical="center"/>
    </xf>
    <xf numFmtId="0" fontId="9" fillId="0" borderId="0" xfId="0" applyFont="1" applyFill="1" applyBorder="1" applyAlignment="1">
      <alignment horizontal="center" vertical="center"/>
    </xf>
    <xf numFmtId="0" fontId="10" fillId="8" borderId="71" xfId="0" applyFont="1" applyFill="1" applyBorder="1" applyAlignment="1">
      <alignment horizontal="center" vertical="center" shrinkToFit="1"/>
    </xf>
    <xf numFmtId="0" fontId="10" fillId="9" borderId="72" xfId="0" applyFont="1" applyFill="1" applyBorder="1" applyAlignment="1">
      <alignment horizontal="center" vertical="center" shrinkToFit="1"/>
    </xf>
    <xf numFmtId="49" fontId="9" fillId="0" borderId="73" xfId="0" applyNumberFormat="1" applyFont="1" applyFill="1" applyBorder="1" applyAlignment="1">
      <alignment vertical="center" shrinkToFit="1"/>
    </xf>
    <xf numFmtId="49" fontId="9" fillId="0" borderId="73" xfId="0" applyNumberFormat="1" applyFont="1" applyFill="1" applyBorder="1" applyAlignment="1">
      <alignment horizontal="center" vertical="center" shrinkToFit="1"/>
    </xf>
    <xf numFmtId="49" fontId="9" fillId="0" borderId="0" xfId="0" applyNumberFormat="1" applyFont="1" applyFill="1" applyBorder="1" applyAlignment="1">
      <alignment horizontal="center" vertical="center" shrinkToFit="1"/>
    </xf>
    <xf numFmtId="49" fontId="9" fillId="0" borderId="74" xfId="0" applyNumberFormat="1" applyFont="1" applyFill="1" applyBorder="1" applyAlignment="1">
      <alignment horizontal="center" vertical="center" shrinkToFit="1"/>
    </xf>
    <xf numFmtId="0" fontId="9" fillId="0" borderId="74" xfId="0" applyFont="1" applyFill="1" applyBorder="1" applyAlignment="1">
      <alignment horizontal="center" vertical="center" shrinkToFit="1"/>
    </xf>
    <xf numFmtId="49" fontId="9" fillId="0" borderId="75" xfId="0" applyNumberFormat="1" applyFont="1" applyFill="1" applyBorder="1" applyAlignment="1">
      <alignment vertical="center" shrinkToFit="1"/>
    </xf>
    <xf numFmtId="49" fontId="9" fillId="0" borderId="75" xfId="0" applyNumberFormat="1" applyFont="1" applyFill="1" applyBorder="1" applyAlignment="1">
      <alignment horizontal="center" vertical="center" shrinkToFit="1"/>
    </xf>
    <xf numFmtId="49" fontId="9" fillId="0" borderId="76" xfId="0" applyNumberFormat="1" applyFont="1" applyFill="1" applyBorder="1" applyAlignment="1">
      <alignment horizontal="center" vertical="center" shrinkToFit="1"/>
    </xf>
    <xf numFmtId="0" fontId="9" fillId="0" borderId="76" xfId="0" applyFont="1" applyFill="1" applyBorder="1" applyAlignment="1">
      <alignment horizontal="center" vertical="center" shrinkToFit="1"/>
    </xf>
    <xf numFmtId="49" fontId="9" fillId="0" borderId="78" xfId="0" applyNumberFormat="1" applyFont="1" applyFill="1" applyBorder="1" applyAlignment="1">
      <alignment vertical="center" shrinkToFit="1"/>
    </xf>
    <xf numFmtId="49" fontId="9" fillId="0" borderId="78" xfId="0" applyNumberFormat="1" applyFont="1" applyFill="1" applyBorder="1" applyAlignment="1">
      <alignment horizontal="center" vertical="center" shrinkToFit="1"/>
    </xf>
    <xf numFmtId="0" fontId="9" fillId="0" borderId="0" xfId="0" applyFont="1" applyFill="1" applyBorder="1" applyAlignment="1">
      <alignment vertical="center" shrinkToFit="1"/>
    </xf>
    <xf numFmtId="49" fontId="9" fillId="0" borderId="0" xfId="0" applyNumberFormat="1" applyFont="1" applyFill="1" applyBorder="1" applyAlignment="1">
      <alignment vertical="center" shrinkToFit="1"/>
    </xf>
    <xf numFmtId="0" fontId="11" fillId="0" borderId="0" xfId="0" applyFont="1" applyFill="1" applyBorder="1" applyAlignment="1">
      <alignment horizontal="center" vertical="center" shrinkToFit="1"/>
    </xf>
    <xf numFmtId="49" fontId="9" fillId="0" borderId="0" xfId="0" applyNumberFormat="1" applyFont="1" applyFill="1" applyBorder="1">
      <alignment vertical="center"/>
    </xf>
    <xf numFmtId="49" fontId="9" fillId="0" borderId="0" xfId="0" applyNumberFormat="1" applyFont="1" applyFill="1" applyBorder="1" applyAlignment="1">
      <alignment horizontal="center" vertical="center"/>
    </xf>
    <xf numFmtId="49" fontId="0" fillId="0" borderId="0" xfId="0" applyNumberFormat="1" applyFill="1" applyBorder="1">
      <alignment vertical="center"/>
    </xf>
    <xf numFmtId="49" fontId="0" fillId="0" borderId="0" xfId="0" applyNumberFormat="1" applyFill="1" applyBorder="1" applyAlignment="1">
      <alignment horizontal="center" vertical="center"/>
    </xf>
    <xf numFmtId="49" fontId="12" fillId="0" borderId="0" xfId="0" applyNumberFormat="1" applyFont="1" applyFill="1" applyBorder="1" applyAlignment="1">
      <alignment horizontal="center" vertical="center"/>
    </xf>
    <xf numFmtId="49" fontId="0" fillId="0" borderId="0" xfId="0" applyNumberFormat="1" applyFill="1" applyBorder="1" applyAlignment="1">
      <alignment vertical="center" wrapText="1"/>
    </xf>
    <xf numFmtId="0" fontId="5" fillId="0" borderId="0" xfId="0" applyFont="1" applyFill="1" applyAlignment="1">
      <alignment vertical="center" wrapText="1"/>
    </xf>
    <xf numFmtId="0" fontId="5" fillId="0" borderId="0" xfId="0" applyFont="1" applyAlignment="1">
      <alignment horizontal="center" vertical="center"/>
    </xf>
    <xf numFmtId="0" fontId="5"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11" fillId="0" borderId="0" xfId="0" applyFont="1" applyBorder="1">
      <alignment vertical="center"/>
    </xf>
    <xf numFmtId="0" fontId="13" fillId="0" borderId="0" xfId="0" applyFont="1" applyFill="1" applyAlignment="1">
      <alignment vertical="center"/>
    </xf>
    <xf numFmtId="0" fontId="6" fillId="9" borderId="72" xfId="0" applyFont="1" applyFill="1" applyBorder="1" applyAlignment="1">
      <alignment horizontal="center" vertical="center" shrinkToFit="1"/>
    </xf>
    <xf numFmtId="0" fontId="11" fillId="0" borderId="0" xfId="0" applyFont="1" applyBorder="1" applyAlignment="1">
      <alignment horizontal="center" vertical="center"/>
    </xf>
    <xf numFmtId="0" fontId="0" fillId="0" borderId="74" xfId="0" applyBorder="1" applyAlignment="1">
      <alignment horizontal="center" vertical="center" shrinkToFit="1"/>
    </xf>
    <xf numFmtId="0" fontId="0" fillId="0" borderId="76" xfId="0" applyBorder="1" applyAlignment="1">
      <alignment horizontal="center" vertical="center" shrinkToFit="1"/>
    </xf>
    <xf numFmtId="0" fontId="0" fillId="0" borderId="77" xfId="0" applyBorder="1" applyAlignment="1">
      <alignment horizontal="center" vertical="center" shrinkToFit="1"/>
    </xf>
    <xf numFmtId="0" fontId="14" fillId="0" borderId="0" xfId="0" applyFont="1" applyBorder="1">
      <alignment vertical="center"/>
    </xf>
    <xf numFmtId="0" fontId="15" fillId="5" borderId="0" xfId="0" applyFont="1" applyFill="1">
      <alignment vertical="center"/>
    </xf>
    <xf numFmtId="0" fontId="15" fillId="0" borderId="0" xfId="0" applyFont="1">
      <alignment vertical="center"/>
    </xf>
    <xf numFmtId="0" fontId="15" fillId="5" borderId="0" xfId="0" applyFont="1" applyFill="1" applyAlignment="1">
      <alignment horizontal="left" vertical="center"/>
    </xf>
    <xf numFmtId="0" fontId="15" fillId="5" borderId="0" xfId="0" applyFont="1" applyFill="1" applyAlignment="1">
      <alignment vertical="center"/>
    </xf>
    <xf numFmtId="0" fontId="23" fillId="0" borderId="0" xfId="0" applyFont="1">
      <alignment vertical="center"/>
    </xf>
    <xf numFmtId="0" fontId="0" fillId="0" borderId="79" xfId="0" applyBorder="1" applyAlignment="1">
      <alignment horizontal="center" vertical="center" shrinkToFit="1"/>
    </xf>
    <xf numFmtId="49" fontId="9" fillId="0" borderId="80" xfId="0" applyNumberFormat="1" applyFont="1" applyFill="1" applyBorder="1" applyAlignment="1">
      <alignment horizontal="center" vertical="center" shrinkToFit="1"/>
    </xf>
    <xf numFmtId="0" fontId="9" fillId="0" borderId="80" xfId="0" applyFont="1" applyFill="1" applyBorder="1" applyAlignment="1">
      <alignment horizontal="center" vertical="center" shrinkToFit="1"/>
    </xf>
    <xf numFmtId="49" fontId="9" fillId="0" borderId="81" xfId="0" applyNumberFormat="1" applyFont="1" applyFill="1" applyBorder="1" applyAlignment="1">
      <alignment horizontal="center" vertical="center" shrinkToFit="1"/>
    </xf>
    <xf numFmtId="49" fontId="9" fillId="0" borderId="82" xfId="0" applyNumberFormat="1" applyFont="1" applyFill="1" applyBorder="1" applyAlignment="1">
      <alignment horizontal="center" vertical="center" shrinkToFit="1"/>
    </xf>
    <xf numFmtId="49" fontId="9" fillId="0" borderId="83" xfId="0" applyNumberFormat="1" applyFont="1" applyFill="1" applyBorder="1" applyAlignment="1">
      <alignment horizontal="center" vertical="center" shrinkToFit="1"/>
    </xf>
    <xf numFmtId="49" fontId="9" fillId="0" borderId="84" xfId="0" applyNumberFormat="1" applyFont="1" applyFill="1" applyBorder="1" applyAlignment="1">
      <alignment vertical="center" shrinkToFit="1"/>
    </xf>
    <xf numFmtId="49" fontId="9" fillId="0" borderId="72" xfId="0" applyNumberFormat="1" applyFont="1" applyFill="1" applyBorder="1" applyAlignment="1">
      <alignment vertical="center" shrinkToFit="1"/>
    </xf>
    <xf numFmtId="49" fontId="9" fillId="0" borderId="85" xfId="0" applyNumberFormat="1" applyFont="1" applyFill="1" applyBorder="1" applyAlignment="1">
      <alignment vertical="center" shrinkToFit="1"/>
    </xf>
    <xf numFmtId="0" fontId="23" fillId="0" borderId="0" xfId="0" applyFont="1" applyAlignment="1">
      <alignment horizontal="center" vertical="center"/>
    </xf>
    <xf numFmtId="0" fontId="23" fillId="3" borderId="9" xfId="0" applyFont="1" applyFill="1" applyBorder="1" applyProtection="1">
      <alignment vertical="center"/>
      <protection locked="0"/>
    </xf>
    <xf numFmtId="0" fontId="23" fillId="3" borderId="25" xfId="0" applyFont="1" applyFill="1" applyBorder="1" applyProtection="1">
      <alignment vertical="center"/>
      <protection locked="0"/>
    </xf>
    <xf numFmtId="0" fontId="23" fillId="3" borderId="18" xfId="0" applyFont="1" applyFill="1" applyBorder="1" applyProtection="1">
      <alignment vertical="center"/>
      <protection locked="0"/>
    </xf>
    <xf numFmtId="0" fontId="0" fillId="4" borderId="57" xfId="0" applyFill="1" applyBorder="1" applyAlignment="1" applyProtection="1">
      <alignment horizontal="center" vertical="center"/>
      <protection locked="0"/>
    </xf>
    <xf numFmtId="0" fontId="15" fillId="10" borderId="0" xfId="0" applyFont="1" applyFill="1" applyAlignment="1">
      <alignment horizontal="left" vertical="center"/>
    </xf>
    <xf numFmtId="0" fontId="23" fillId="4" borderId="38" xfId="0" applyFont="1" applyFill="1" applyBorder="1" applyProtection="1">
      <alignment vertical="center"/>
      <protection locked="0"/>
    </xf>
    <xf numFmtId="0" fontId="15" fillId="10" borderId="0" xfId="0" applyFont="1" applyFill="1" applyAlignment="1">
      <alignment horizontal="left" vertical="center"/>
    </xf>
    <xf numFmtId="0" fontId="0" fillId="4" borderId="86" xfId="0" applyFill="1" applyBorder="1" applyAlignment="1" applyProtection="1">
      <alignment horizontal="center" vertical="center"/>
      <protection locked="0"/>
    </xf>
    <xf numFmtId="0" fontId="15" fillId="5" borderId="0" xfId="0" applyFont="1" applyFill="1" applyAlignment="1">
      <alignment horizontal="left" vertical="center"/>
    </xf>
    <xf numFmtId="0" fontId="15" fillId="10" borderId="0" xfId="0" applyFont="1" applyFill="1" applyAlignment="1">
      <alignment horizontal="left" vertical="center"/>
    </xf>
    <xf numFmtId="0" fontId="24" fillId="7" borderId="64" xfId="0" applyFont="1" applyFill="1" applyBorder="1" applyAlignment="1">
      <alignment horizontal="left" vertical="top" wrapText="1"/>
    </xf>
    <xf numFmtId="0" fontId="3" fillId="7" borderId="65" xfId="0" applyFont="1" applyFill="1" applyBorder="1" applyAlignment="1">
      <alignment horizontal="left" vertical="top" wrapText="1"/>
    </xf>
    <xf numFmtId="0" fontId="3" fillId="7" borderId="66" xfId="0" applyFont="1" applyFill="1" applyBorder="1" applyAlignment="1">
      <alignment horizontal="left" vertical="top" wrapText="1"/>
    </xf>
    <xf numFmtId="0" fontId="3" fillId="7" borderId="67" xfId="0" applyFont="1" applyFill="1" applyBorder="1" applyAlignment="1">
      <alignment horizontal="left" vertical="top" wrapText="1"/>
    </xf>
    <xf numFmtId="0" fontId="3" fillId="7" borderId="0" xfId="0" applyFont="1" applyFill="1" applyBorder="1" applyAlignment="1">
      <alignment horizontal="left" vertical="top" wrapText="1"/>
    </xf>
    <xf numFmtId="0" fontId="3" fillId="7" borderId="68" xfId="0" applyFont="1" applyFill="1" applyBorder="1" applyAlignment="1">
      <alignment horizontal="left" vertical="top" wrapText="1"/>
    </xf>
    <xf numFmtId="0" fontId="3" fillId="7" borderId="69" xfId="0" applyFont="1" applyFill="1" applyBorder="1" applyAlignment="1">
      <alignment horizontal="left" vertical="top" wrapText="1"/>
    </xf>
    <xf numFmtId="0" fontId="3" fillId="7" borderId="70" xfId="0" applyFont="1" applyFill="1" applyBorder="1" applyAlignment="1">
      <alignment horizontal="left" vertical="top" wrapText="1"/>
    </xf>
    <xf numFmtId="0" fontId="3" fillId="7" borderId="12" xfId="0" applyFont="1" applyFill="1" applyBorder="1" applyAlignment="1">
      <alignment horizontal="left" vertical="top" wrapText="1"/>
    </xf>
    <xf numFmtId="0" fontId="0" fillId="4" borderId="58"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38" xfId="0"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0" fillId="0" borderId="38" xfId="0"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54" xfId="0" applyBorder="1" applyAlignment="1">
      <alignment horizontal="center" vertical="center"/>
    </xf>
    <xf numFmtId="0" fontId="0" fillId="0" borderId="49" xfId="0" applyBorder="1" applyAlignment="1">
      <alignment horizontal="center" vertical="center"/>
    </xf>
    <xf numFmtId="0" fontId="0" fillId="6" borderId="54" xfId="0" applyFill="1" applyBorder="1" applyAlignment="1">
      <alignment horizontal="center" vertical="center"/>
    </xf>
    <xf numFmtId="0" fontId="0" fillId="6" borderId="56" xfId="0" applyFill="1" applyBorder="1" applyAlignment="1">
      <alignment horizontal="center" vertical="center"/>
    </xf>
    <xf numFmtId="0" fontId="0" fillId="4" borderId="38" xfId="0" applyFill="1" applyBorder="1" applyAlignment="1" applyProtection="1">
      <alignment horizontal="center" vertical="center" shrinkToFit="1"/>
      <protection locked="0"/>
    </xf>
    <xf numFmtId="0" fontId="0" fillId="4" borderId="45" xfId="0" applyFill="1" applyBorder="1" applyAlignment="1" applyProtection="1">
      <alignment horizontal="center" vertical="center" shrinkToFit="1"/>
      <protection locked="0"/>
    </xf>
    <xf numFmtId="0" fontId="0" fillId="0" borderId="53" xfId="0" applyBorder="1" applyAlignment="1">
      <alignment horizontal="center" vertical="center" wrapText="1"/>
    </xf>
    <xf numFmtId="0" fontId="0" fillId="0" borderId="45" xfId="0" applyBorder="1" applyAlignment="1">
      <alignment horizontal="center" vertical="center"/>
    </xf>
    <xf numFmtId="0" fontId="5" fillId="6" borderId="54" xfId="0" applyFont="1" applyFill="1" applyBorder="1" applyAlignment="1">
      <alignment horizontal="center" vertical="center" wrapText="1" shrinkToFit="1"/>
    </xf>
    <xf numFmtId="0" fontId="5" fillId="6" borderId="56" xfId="0" applyFont="1" applyFill="1" applyBorder="1" applyAlignment="1">
      <alignment horizontal="center" vertical="center" shrinkToFit="1"/>
    </xf>
    <xf numFmtId="0" fontId="0" fillId="0" borderId="37" xfId="0" applyBorder="1" applyAlignment="1">
      <alignment horizontal="center" vertical="center"/>
    </xf>
    <xf numFmtId="0" fontId="0" fillId="0" borderId="44" xfId="0" applyBorder="1" applyAlignment="1">
      <alignment horizontal="center" vertical="center"/>
    </xf>
    <xf numFmtId="0" fontId="0" fillId="6" borderId="56" xfId="0" applyFill="1" applyBorder="1" applyAlignment="1">
      <alignment horizontal="center" vertical="center" shrinkToFit="1"/>
    </xf>
    <xf numFmtId="0" fontId="0" fillId="6" borderId="38" xfId="0" applyFill="1" applyBorder="1" applyAlignment="1">
      <alignment horizontal="center" vertical="center" shrinkToFit="1"/>
    </xf>
    <xf numFmtId="0" fontId="0" fillId="6" borderId="55" xfId="0" applyFill="1" applyBorder="1" applyAlignment="1">
      <alignment horizontal="center" vertical="center"/>
    </xf>
    <xf numFmtId="0" fontId="0" fillId="6" borderId="37" xfId="0" applyFill="1" applyBorder="1" applyAlignment="1">
      <alignment horizontal="center" vertical="center"/>
    </xf>
    <xf numFmtId="49" fontId="0" fillId="4" borderId="39" xfId="0" applyNumberFormat="1" applyFill="1" applyBorder="1" applyAlignment="1" applyProtection="1">
      <alignment horizontal="left" vertical="center"/>
      <protection locked="0"/>
    </xf>
    <xf numFmtId="49" fontId="0" fillId="4" borderId="40" xfId="0" applyNumberFormat="1" applyFill="1" applyBorder="1" applyAlignment="1" applyProtection="1">
      <alignment horizontal="left" vertical="center"/>
      <protection locked="0"/>
    </xf>
    <xf numFmtId="49" fontId="0" fillId="4" borderId="42" xfId="0" applyNumberFormat="1" applyFill="1" applyBorder="1" applyAlignment="1" applyProtection="1">
      <alignment horizontal="left" vertical="center"/>
      <protection locked="0"/>
    </xf>
    <xf numFmtId="49" fontId="0" fillId="4" borderId="43" xfId="0" applyNumberFormat="1" applyFill="1" applyBorder="1" applyAlignment="1" applyProtection="1">
      <alignment horizontal="left" vertical="center"/>
      <protection locked="0"/>
    </xf>
    <xf numFmtId="49" fontId="0" fillId="4" borderId="60" xfId="0" applyNumberFormat="1" applyFill="1" applyBorder="1" applyAlignment="1" applyProtection="1">
      <alignment horizontal="left" vertical="center"/>
      <protection locked="0"/>
    </xf>
    <xf numFmtId="49" fontId="0" fillId="4" borderId="46" xfId="0" applyNumberFormat="1" applyFill="1" applyBorder="1" applyAlignment="1" applyProtection="1">
      <alignment horizontal="left" vertical="center" wrapText="1"/>
      <protection locked="0"/>
    </xf>
    <xf numFmtId="49" fontId="0" fillId="4" borderId="47" xfId="0" applyNumberFormat="1" applyFill="1" applyBorder="1" applyAlignment="1" applyProtection="1">
      <alignment horizontal="left" vertical="center" wrapText="1"/>
      <protection locked="0"/>
    </xf>
    <xf numFmtId="49" fontId="0" fillId="4" borderId="61" xfId="0" applyNumberFormat="1" applyFill="1" applyBorder="1" applyAlignment="1" applyProtection="1">
      <alignment horizontal="left" vertical="center" wrapText="1"/>
      <protection locked="0"/>
    </xf>
    <xf numFmtId="49" fontId="5" fillId="4" borderId="48" xfId="0" applyNumberFormat="1" applyFont="1" applyFill="1" applyBorder="1" applyAlignment="1" applyProtection="1">
      <alignment horizontal="left" vertical="center"/>
      <protection locked="0"/>
    </xf>
    <xf numFmtId="0" fontId="5" fillId="0" borderId="49" xfId="0" applyFont="1" applyBorder="1" applyAlignment="1">
      <alignment horizontal="left" vertical="center"/>
    </xf>
    <xf numFmtId="49" fontId="0" fillId="4" borderId="49" xfId="0" applyNumberFormat="1" applyFill="1" applyBorder="1" applyAlignment="1" applyProtection="1">
      <alignment horizontal="left" vertical="center"/>
      <protection locked="0"/>
    </xf>
    <xf numFmtId="0" fontId="0" fillId="0" borderId="62" xfId="0" applyBorder="1" applyAlignment="1">
      <alignment horizontal="left" vertical="center"/>
    </xf>
    <xf numFmtId="0" fontId="1" fillId="0" borderId="50" xfId="0" applyFont="1" applyBorder="1" applyAlignment="1">
      <alignment horizontal="center" vertical="center" wrapText="1"/>
    </xf>
    <xf numFmtId="0" fontId="1" fillId="0" borderId="51" xfId="0" applyFont="1" applyBorder="1" applyAlignment="1">
      <alignment horizontal="center" vertical="center"/>
    </xf>
    <xf numFmtId="0" fontId="0" fillId="0" borderId="53" xfId="0" applyBorder="1" applyAlignment="1">
      <alignment horizontal="center" vertical="center"/>
    </xf>
    <xf numFmtId="0" fontId="0" fillId="0" borderId="51" xfId="0" applyBorder="1" applyAlignment="1">
      <alignment horizontal="center" vertical="center"/>
    </xf>
    <xf numFmtId="0" fontId="0" fillId="0" borderId="45" xfId="0" applyFill="1" applyBorder="1" applyAlignment="1">
      <alignment horizontal="center" vertical="center" wrapText="1"/>
    </xf>
    <xf numFmtId="0" fontId="0" fillId="0" borderId="45"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37" xfId="0" applyBorder="1" applyAlignment="1">
      <alignment horizontal="center" vertical="center" wrapText="1"/>
    </xf>
    <xf numFmtId="0" fontId="0" fillId="0" borderId="50" xfId="0" applyBorder="1" applyAlignment="1">
      <alignment horizontal="center" vertical="center"/>
    </xf>
    <xf numFmtId="0" fontId="23" fillId="2" borderId="1" xfId="0" applyFont="1" applyFill="1" applyBorder="1" applyAlignment="1">
      <alignment horizontal="center" vertical="center" shrinkToFit="1"/>
    </xf>
    <xf numFmtId="0" fontId="0" fillId="2" borderId="1" xfId="0" applyFill="1" applyBorder="1" applyAlignment="1">
      <alignment horizontal="center" vertical="center" shrinkToFit="1"/>
    </xf>
    <xf numFmtId="0" fontId="0" fillId="0" borderId="0" xfId="0" applyAlignment="1">
      <alignment horizontal="center" vertical="center"/>
    </xf>
    <xf numFmtId="0" fontId="0" fillId="0" borderId="16" xfId="0"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pplyProtection="1">
      <alignment horizontal="center" vertical="center"/>
    </xf>
    <xf numFmtId="0" fontId="0" fillId="0" borderId="31" xfId="0" applyFill="1" applyBorder="1" applyAlignment="1" applyProtection="1">
      <alignment horizontal="center" vertical="center"/>
    </xf>
    <xf numFmtId="0" fontId="0" fillId="0" borderId="30" xfId="0" applyFill="1" applyBorder="1" applyAlignment="1">
      <alignment horizontal="center" vertical="center"/>
    </xf>
    <xf numFmtId="0" fontId="0" fillId="0" borderId="7" xfId="0" applyFill="1" applyBorder="1" applyAlignment="1" applyProtection="1">
      <alignment horizontal="center" vertical="center"/>
    </xf>
    <xf numFmtId="49" fontId="0" fillId="4" borderId="32" xfId="0" applyNumberFormat="1" applyFill="1" applyBorder="1" applyAlignment="1" applyProtection="1">
      <alignment horizontal="center" vertical="center"/>
      <protection locked="0"/>
    </xf>
    <xf numFmtId="49" fontId="0" fillId="4" borderId="33" xfId="0" applyNumberFormat="1" applyFill="1" applyBorder="1" applyAlignment="1" applyProtection="1">
      <alignment horizontal="center" vertical="center"/>
      <protection locked="0"/>
    </xf>
    <xf numFmtId="49" fontId="0" fillId="4" borderId="34" xfId="0" applyNumberFormat="1" applyFill="1" applyBorder="1" applyAlignment="1" applyProtection="1">
      <alignment horizontal="center" vertical="center"/>
      <protection locked="0"/>
    </xf>
    <xf numFmtId="49" fontId="0" fillId="4" borderId="35" xfId="0" applyNumberFormat="1" applyFill="1" applyBorder="1" applyAlignment="1" applyProtection="1">
      <alignment horizontal="center" vertical="center"/>
      <protection locked="0"/>
    </xf>
    <xf numFmtId="49" fontId="23" fillId="4" borderId="34" xfId="0" applyNumberFormat="1" applyFont="1" applyFill="1" applyBorder="1" applyAlignment="1" applyProtection="1">
      <alignment horizontal="center" vertical="center"/>
      <protection locked="0"/>
    </xf>
    <xf numFmtId="49" fontId="0" fillId="4" borderId="36" xfId="0" applyNumberFormat="1" applyFill="1" applyBorder="1" applyAlignment="1" applyProtection="1">
      <alignment horizontal="center" vertical="center"/>
      <protection locked="0"/>
    </xf>
    <xf numFmtId="49" fontId="0" fillId="4" borderId="59" xfId="0" applyNumberFormat="1" applyFill="1" applyBorder="1" applyAlignment="1" applyProtection="1">
      <alignment horizontal="center" vertical="center"/>
      <protection locked="0"/>
    </xf>
    <xf numFmtId="0" fontId="0" fillId="2" borderId="1" xfId="0" applyFill="1" applyBorder="1" applyAlignment="1">
      <alignment horizontal="center" vertical="center"/>
    </xf>
    <xf numFmtId="0" fontId="0" fillId="0" borderId="0" xfId="0" applyAlignment="1">
      <alignment horizontal="right" vertical="center"/>
    </xf>
    <xf numFmtId="0" fontId="0" fillId="0" borderId="0" xfId="0" applyFont="1" applyAlignment="1">
      <alignment horizontal="right" vertical="center"/>
    </xf>
  </cellXfs>
  <cellStyles count="2">
    <cellStyle name="標準" xfId="0" builtinId="0"/>
    <cellStyle name="標準 2" xfId="1"/>
  </cellStyles>
  <dxfs count="15">
    <dxf>
      <fill>
        <patternFill patternType="solid">
          <bgColor rgb="FFCCFFFF"/>
        </patternFill>
      </fill>
    </dxf>
    <dxf>
      <fill>
        <patternFill patternType="solid">
          <bgColor rgb="FFFFCCFF"/>
        </patternFill>
      </fill>
    </dxf>
    <dxf>
      <fill>
        <patternFill patternType="solid">
          <bgColor rgb="FFCCFFFF"/>
        </patternFill>
      </fill>
    </dxf>
    <dxf>
      <fill>
        <patternFill patternType="solid">
          <bgColor rgb="FFFFCCFF"/>
        </patternFill>
      </fill>
    </dxf>
    <dxf>
      <fill>
        <patternFill patternType="solid">
          <bgColor rgb="FFCCFFFF"/>
        </patternFill>
      </fill>
    </dxf>
    <dxf>
      <fill>
        <patternFill patternType="solid">
          <bgColor rgb="FFFFCCFF"/>
        </patternFill>
      </fill>
    </dxf>
    <dxf>
      <fill>
        <patternFill patternType="solid">
          <bgColor rgb="FFCCFFFF"/>
        </patternFill>
      </fill>
    </dxf>
    <dxf>
      <fill>
        <patternFill patternType="solid">
          <bgColor rgb="FFFFCCFF"/>
        </patternFill>
      </fill>
    </dxf>
    <dxf>
      <fill>
        <patternFill patternType="solid">
          <bgColor rgb="FFFFC7CE"/>
        </patternFill>
      </fill>
    </dxf>
    <dxf>
      <font>
        <b/>
        <i val="0"/>
      </font>
      <fill>
        <patternFill patternType="solid">
          <bgColor rgb="FFFFFF00"/>
        </patternFill>
      </fill>
    </dxf>
    <dxf>
      <font>
        <b/>
        <i val="0"/>
      </font>
      <fill>
        <patternFill patternType="solid">
          <bgColor rgb="FFFF0000"/>
        </patternFill>
      </fill>
    </dxf>
    <dxf>
      <fill>
        <patternFill patternType="solid">
          <bgColor rgb="FFFFC7CE"/>
        </patternFill>
      </fill>
    </dxf>
    <dxf>
      <font>
        <b/>
        <i val="0"/>
      </font>
      <fill>
        <patternFill patternType="solid">
          <bgColor rgb="FFFFFF00"/>
        </patternFill>
      </fill>
    </dxf>
    <dxf>
      <fill>
        <patternFill patternType="solid">
          <bgColor rgb="FFFFC7CE"/>
        </patternFill>
      </fill>
    </dxf>
    <dxf>
      <fill>
        <patternFill patternType="solid">
          <bgColor rgb="FFFF00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D23"/>
  <sheetViews>
    <sheetView tabSelected="1" topLeftCell="A7" workbookViewId="0">
      <selection activeCell="A24" sqref="A24"/>
    </sheetView>
  </sheetViews>
  <sheetFormatPr defaultColWidth="9" defaultRowHeight="18.75"/>
  <cols>
    <col min="1" max="1" width="97" style="124" customWidth="1"/>
    <col min="2" max="3" width="4.375" style="124" customWidth="1"/>
    <col min="4" max="16384" width="9" style="124"/>
  </cols>
  <sheetData>
    <row r="2" spans="1:4" s="123" customFormat="1">
      <c r="A2" s="146"/>
      <c r="B2" s="146"/>
      <c r="C2" s="126"/>
    </row>
    <row r="3" spans="1:4" s="123" customFormat="1">
      <c r="A3" s="125"/>
      <c r="B3" s="125"/>
      <c r="C3" s="125"/>
    </row>
    <row r="4" spans="1:4" s="123" customFormat="1">
      <c r="A4" s="146"/>
      <c r="B4" s="146"/>
      <c r="C4" s="126"/>
      <c r="D4" s="126"/>
    </row>
    <row r="5" spans="1:4" s="123" customFormat="1">
      <c r="A5" s="123" t="s">
        <v>0</v>
      </c>
    </row>
    <row r="6" spans="1:4" s="123" customFormat="1">
      <c r="A6" s="123" t="s">
        <v>1</v>
      </c>
    </row>
    <row r="7" spans="1:4" s="123" customFormat="1">
      <c r="A7" s="123" t="s">
        <v>2</v>
      </c>
    </row>
    <row r="8" spans="1:4" s="123" customFormat="1">
      <c r="A8" s="123" t="s">
        <v>3</v>
      </c>
    </row>
    <row r="9" spans="1:4" s="123" customFormat="1">
      <c r="A9" s="146" t="s">
        <v>4</v>
      </c>
      <c r="B9" s="146"/>
      <c r="C9" s="126"/>
      <c r="D9" s="126"/>
    </row>
    <row r="10" spans="1:4" s="123" customFormat="1">
      <c r="A10" s="123" t="s">
        <v>5</v>
      </c>
    </row>
    <row r="11" spans="1:4" s="123" customFormat="1">
      <c r="A11" s="123" t="s">
        <v>6</v>
      </c>
    </row>
    <row r="12" spans="1:4" s="123" customFormat="1">
      <c r="A12" s="123" t="s">
        <v>90</v>
      </c>
    </row>
    <row r="13" spans="1:4" s="123" customFormat="1">
      <c r="A13" s="123" t="s">
        <v>7</v>
      </c>
    </row>
    <row r="14" spans="1:4" s="123" customFormat="1">
      <c r="A14" s="123" t="s">
        <v>8</v>
      </c>
    </row>
    <row r="15" spans="1:4" s="123" customFormat="1">
      <c r="A15" s="123" t="s">
        <v>9</v>
      </c>
    </row>
    <row r="16" spans="1:4" s="123" customFormat="1">
      <c r="A16" s="123" t="s">
        <v>10</v>
      </c>
    </row>
    <row r="17" spans="1:4" s="123" customFormat="1">
      <c r="A17" s="123" t="s">
        <v>85</v>
      </c>
    </row>
    <row r="18" spans="1:4" s="123" customFormat="1">
      <c r="A18" s="123" t="s">
        <v>88</v>
      </c>
    </row>
    <row r="19" spans="1:4" s="123" customFormat="1">
      <c r="A19" s="123" t="s">
        <v>89</v>
      </c>
    </row>
    <row r="20" spans="1:4" s="123" customFormat="1">
      <c r="A20" s="123" t="s">
        <v>11</v>
      </c>
    </row>
    <row r="21" spans="1:4" s="123" customFormat="1">
      <c r="A21" s="147" t="s">
        <v>86</v>
      </c>
      <c r="B21" s="147"/>
      <c r="C21" s="126"/>
      <c r="D21" s="126"/>
    </row>
    <row r="22" spans="1:4" s="123" customFormat="1">
      <c r="A22" s="144" t="s">
        <v>87</v>
      </c>
      <c r="B22" s="142"/>
      <c r="C22" s="126"/>
      <c r="D22" s="126"/>
    </row>
    <row r="23" spans="1:4">
      <c r="A23" s="124" t="s">
        <v>12</v>
      </c>
    </row>
  </sheetData>
  <mergeCells count="4">
    <mergeCell ref="A2:B2"/>
    <mergeCell ref="A4:B4"/>
    <mergeCell ref="A9:B9"/>
    <mergeCell ref="A21:B21"/>
  </mergeCells>
  <phoneticPr fontId="22"/>
  <pageMargins left="0.69930555555555596" right="0.69930555555555596" top="0.75" bottom="0.75" header="0.3" footer="0.3"/>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118"/>
  <sheetViews>
    <sheetView zoomScaleNormal="100" workbookViewId="0">
      <selection activeCell="C16" sqref="C16:C17"/>
    </sheetView>
  </sheetViews>
  <sheetFormatPr defaultColWidth="9" defaultRowHeight="13.5"/>
  <cols>
    <col min="1" max="1" width="3.25" customWidth="1"/>
    <col min="2" max="2" width="7.5" style="1" customWidth="1"/>
    <col min="3" max="3" width="8.625" style="1" customWidth="1"/>
    <col min="4" max="4" width="10" customWidth="1"/>
    <col min="5" max="5" width="16.875" customWidth="1"/>
    <col min="6" max="6" width="9.5" style="1" customWidth="1"/>
    <col min="7" max="9" width="13.875" style="1" customWidth="1"/>
    <col min="10" max="10" width="5.25" customWidth="1"/>
    <col min="11" max="11" width="0.125" customWidth="1"/>
    <col min="12" max="17" width="13.625" hidden="1" customWidth="1"/>
    <col min="18" max="18" width="0.125" customWidth="1"/>
    <col min="19" max="19" width="11.75" customWidth="1"/>
    <col min="20" max="21" width="11.75" style="1" customWidth="1"/>
    <col min="22" max="22" width="1" style="1" customWidth="1"/>
    <col min="23" max="25" width="11.75" style="1" customWidth="1"/>
    <col min="26" max="27" width="9" style="1" customWidth="1"/>
    <col min="28" max="34" width="7.5" customWidth="1"/>
  </cols>
  <sheetData>
    <row r="1" spans="1:35" ht="25.5" customHeight="1">
      <c r="B1" s="200" t="s">
        <v>84</v>
      </c>
      <c r="C1" s="201"/>
      <c r="D1" s="201"/>
      <c r="E1" s="201"/>
      <c r="F1" s="201"/>
      <c r="G1" s="202" t="s">
        <v>13</v>
      </c>
      <c r="H1" s="202"/>
      <c r="I1" s="202"/>
      <c r="S1" s="83"/>
      <c r="T1" s="83"/>
      <c r="U1" s="83"/>
      <c r="V1" s="83"/>
      <c r="W1" s="83"/>
      <c r="X1" s="83"/>
      <c r="Y1" s="83"/>
      <c r="Z1" s="83"/>
      <c r="AA1" s="83"/>
      <c r="AB1" s="83"/>
      <c r="AC1" s="83"/>
      <c r="AD1" s="83"/>
    </row>
    <row r="2" spans="1:35" ht="6.75" customHeight="1">
      <c r="S2" s="83"/>
      <c r="T2" s="83"/>
      <c r="U2" s="83"/>
      <c r="V2" s="83"/>
      <c r="W2" s="83"/>
      <c r="X2" s="83"/>
      <c r="Y2" s="83"/>
      <c r="Z2" s="83"/>
      <c r="AA2" s="83"/>
      <c r="AB2" s="83"/>
      <c r="AC2" s="83"/>
      <c r="AD2" s="83"/>
    </row>
    <row r="3" spans="1:35" ht="27" customHeight="1">
      <c r="B3" s="203" t="s">
        <v>14</v>
      </c>
      <c r="C3" s="204"/>
      <c r="D3" s="205" t="s">
        <v>15</v>
      </c>
      <c r="E3" s="206"/>
      <c r="F3" s="207" t="s">
        <v>16</v>
      </c>
      <c r="G3" s="204"/>
      <c r="H3" s="206" t="s">
        <v>17</v>
      </c>
      <c r="I3" s="208"/>
      <c r="S3" s="148" t="s">
        <v>79</v>
      </c>
      <c r="T3" s="149"/>
      <c r="U3" s="149"/>
      <c r="V3" s="149"/>
      <c r="W3" s="150"/>
      <c r="X3" s="84"/>
      <c r="Y3" s="84"/>
      <c r="Z3" s="110"/>
      <c r="AA3" s="110"/>
      <c r="AB3" s="111"/>
      <c r="AC3" s="110"/>
      <c r="AD3" s="110"/>
    </row>
    <row r="4" spans="1:35" ht="27" customHeight="1">
      <c r="B4" s="209"/>
      <c r="C4" s="210"/>
      <c r="D4" s="211"/>
      <c r="E4" s="212"/>
      <c r="F4" s="213"/>
      <c r="G4" s="214"/>
      <c r="H4" s="211"/>
      <c r="I4" s="215"/>
      <c r="S4" s="151"/>
      <c r="T4" s="152"/>
      <c r="U4" s="152"/>
      <c r="V4" s="152"/>
      <c r="W4" s="153"/>
      <c r="X4" s="84"/>
      <c r="Y4" s="84"/>
      <c r="Z4" s="83"/>
      <c r="AA4" s="83"/>
      <c r="AB4" s="83"/>
      <c r="AC4" s="83"/>
      <c r="AD4" s="110"/>
    </row>
    <row r="5" spans="1:35" ht="27" customHeight="1">
      <c r="B5" s="198" t="s">
        <v>18</v>
      </c>
      <c r="C5" s="51" t="s">
        <v>19</v>
      </c>
      <c r="D5" s="179"/>
      <c r="E5" s="180"/>
      <c r="F5" s="52" t="s">
        <v>20</v>
      </c>
      <c r="G5" s="181"/>
      <c r="H5" s="182"/>
      <c r="I5" s="183"/>
      <c r="S5" s="151"/>
      <c r="T5" s="152"/>
      <c r="U5" s="152"/>
      <c r="V5" s="152"/>
      <c r="W5" s="153"/>
      <c r="X5" s="84"/>
      <c r="Y5" s="84"/>
      <c r="Z5" s="83"/>
      <c r="AA5" s="83"/>
      <c r="AB5" s="83"/>
      <c r="AC5" s="83"/>
      <c r="AD5" s="110"/>
    </row>
    <row r="6" spans="1:35" ht="27" customHeight="1">
      <c r="B6" s="174"/>
      <c r="C6" s="54" t="s">
        <v>21</v>
      </c>
      <c r="D6" s="184"/>
      <c r="E6" s="185"/>
      <c r="F6" s="185"/>
      <c r="G6" s="185"/>
      <c r="H6" s="185"/>
      <c r="I6" s="186"/>
      <c r="S6" s="151"/>
      <c r="T6" s="152"/>
      <c r="U6" s="152"/>
      <c r="V6" s="152"/>
      <c r="W6" s="153"/>
      <c r="X6" s="84"/>
      <c r="Y6" s="84"/>
      <c r="Z6" s="83"/>
      <c r="AA6" s="83"/>
      <c r="AB6" s="83"/>
      <c r="AC6" s="83"/>
      <c r="AD6" s="110"/>
    </row>
    <row r="7" spans="1:35" ht="27" customHeight="1">
      <c r="B7" s="55"/>
      <c r="C7" s="56"/>
      <c r="D7" s="57"/>
      <c r="E7" s="57"/>
      <c r="F7" s="187" t="s">
        <v>22</v>
      </c>
      <c r="G7" s="188"/>
      <c r="H7" s="189"/>
      <c r="I7" s="190"/>
      <c r="S7" s="151"/>
      <c r="T7" s="152"/>
      <c r="U7" s="152"/>
      <c r="V7" s="152"/>
      <c r="W7" s="153"/>
      <c r="X7" s="84"/>
      <c r="Y7" s="84"/>
      <c r="Z7" s="83"/>
      <c r="AA7" s="83"/>
      <c r="AB7" s="83"/>
      <c r="AC7" s="83"/>
      <c r="AD7" s="110"/>
    </row>
    <row r="8" spans="1:35" ht="27" customHeight="1">
      <c r="B8" s="2" t="s">
        <v>23</v>
      </c>
      <c r="C8" s="58"/>
      <c r="D8" s="59"/>
      <c r="E8" s="59"/>
      <c r="F8" s="58"/>
      <c r="G8" s="2"/>
      <c r="H8" s="58"/>
      <c r="I8" s="78" t="s">
        <v>24</v>
      </c>
      <c r="S8" s="151"/>
      <c r="T8" s="152"/>
      <c r="U8" s="152"/>
      <c r="V8" s="152"/>
      <c r="W8" s="153"/>
      <c r="Y8" s="111"/>
      <c r="Z8" s="111"/>
      <c r="AA8" s="111"/>
      <c r="AB8" s="111"/>
      <c r="AC8" s="111"/>
      <c r="AD8" s="112"/>
    </row>
    <row r="9" spans="1:35" ht="27" customHeight="1">
      <c r="B9" s="191" t="s">
        <v>25</v>
      </c>
      <c r="C9" s="192"/>
      <c r="D9" s="60"/>
      <c r="E9" s="61" t="str">
        <f>IF($B$4="小学生","個人種目1人参加料","1人1種目参加料")</f>
        <v>1人1種目参加料</v>
      </c>
      <c r="F9" s="4"/>
      <c r="G9" s="62" t="s">
        <v>26</v>
      </c>
      <c r="H9" s="62" t="s">
        <v>27</v>
      </c>
      <c r="I9" s="62" t="s">
        <v>28</v>
      </c>
      <c r="S9" s="154"/>
      <c r="T9" s="155"/>
      <c r="U9" s="155"/>
      <c r="V9" s="155"/>
      <c r="W9" s="156"/>
      <c r="Y9" s="111"/>
      <c r="Z9" s="111"/>
      <c r="AA9" s="113"/>
      <c r="AB9" s="113"/>
      <c r="AC9" s="113"/>
      <c r="AD9" s="114"/>
      <c r="AE9" s="114"/>
      <c r="AF9" s="114"/>
      <c r="AG9" s="114"/>
      <c r="AH9" s="114"/>
      <c r="AI9" s="114"/>
    </row>
    <row r="10" spans="1:35" ht="27" customHeight="1">
      <c r="B10" s="53">
        <f>SUM(A16+A36+A56+A76+A96)</f>
        <v>0</v>
      </c>
      <c r="C10" s="63">
        <f>SUM(A17+A37+A57+A77+A97)</f>
        <v>0</v>
      </c>
      <c r="D10" s="60"/>
      <c r="E10" s="64">
        <v>500</v>
      </c>
      <c r="F10" s="4"/>
      <c r="G10" s="65">
        <f>IF($B$4="小学生",$C$10*E10,$C$10*E10)</f>
        <v>0</v>
      </c>
      <c r="H10" s="65">
        <f>リレー申込票!I6</f>
        <v>0</v>
      </c>
      <c r="I10" s="41">
        <f>$G$10+$H$10</f>
        <v>0</v>
      </c>
      <c r="S10" s="85"/>
      <c r="W10" s="4"/>
      <c r="Y10" s="111"/>
      <c r="Z10" s="111"/>
      <c r="AA10" s="113"/>
      <c r="AB10" s="115"/>
      <c r="AC10" s="115"/>
      <c r="AD10" s="115"/>
      <c r="AE10" s="114"/>
      <c r="AF10" s="114"/>
      <c r="AG10" s="114"/>
      <c r="AH10" s="114"/>
      <c r="AI10" s="114"/>
    </row>
    <row r="11" spans="1:35" ht="6.75" customHeight="1">
      <c r="B11" s="2"/>
      <c r="G11" s="2"/>
      <c r="AA11" s="113"/>
      <c r="AB11" s="115"/>
      <c r="AC11" s="115"/>
      <c r="AD11" s="115"/>
      <c r="AE11" s="114"/>
      <c r="AF11" s="114"/>
      <c r="AG11" s="114"/>
      <c r="AH11" s="114"/>
      <c r="AI11" s="114"/>
    </row>
    <row r="12" spans="1:35" ht="26.25" customHeight="1">
      <c r="B12" s="199" t="s">
        <v>29</v>
      </c>
      <c r="C12" s="169" t="s">
        <v>30</v>
      </c>
      <c r="D12" s="169" t="s">
        <v>31</v>
      </c>
      <c r="E12" s="66" t="s">
        <v>19</v>
      </c>
      <c r="F12" s="163" t="s">
        <v>32</v>
      </c>
      <c r="G12" s="193" t="s">
        <v>33</v>
      </c>
      <c r="H12" s="193"/>
      <c r="I12" s="194"/>
      <c r="L12" s="127" t="s">
        <v>77</v>
      </c>
      <c r="M12" t="s">
        <v>34</v>
      </c>
      <c r="N12" t="s">
        <v>35</v>
      </c>
      <c r="O12" s="127" t="s">
        <v>78</v>
      </c>
      <c r="P12" t="s">
        <v>36</v>
      </c>
      <c r="Q12" t="s">
        <v>37</v>
      </c>
      <c r="R12">
        <v>1</v>
      </c>
      <c r="S12" s="86" t="s">
        <v>38</v>
      </c>
      <c r="T12" s="87"/>
      <c r="U12" s="87"/>
      <c r="V12" s="87"/>
      <c r="W12" s="87"/>
      <c r="X12" s="87"/>
      <c r="Y12" s="87"/>
      <c r="AA12" s="116"/>
      <c r="AB12" s="116"/>
      <c r="AC12" s="116"/>
      <c r="AD12" s="115"/>
      <c r="AE12" s="114"/>
      <c r="AF12" s="114"/>
      <c r="AG12" s="114"/>
      <c r="AH12" s="114"/>
      <c r="AI12" s="114"/>
    </row>
    <row r="13" spans="1:35" ht="26.25" customHeight="1">
      <c r="B13" s="174"/>
      <c r="C13" s="170"/>
      <c r="D13" s="170"/>
      <c r="E13" s="67" t="s">
        <v>39</v>
      </c>
      <c r="F13" s="164"/>
      <c r="G13" s="195" t="s">
        <v>40</v>
      </c>
      <c r="H13" s="196"/>
      <c r="I13" s="197"/>
      <c r="L13" t="s">
        <v>41</v>
      </c>
      <c r="M13" t="s">
        <v>41</v>
      </c>
      <c r="N13" t="s">
        <v>42</v>
      </c>
      <c r="O13" t="s">
        <v>41</v>
      </c>
      <c r="P13" t="s">
        <v>41</v>
      </c>
      <c r="Q13" t="s">
        <v>42</v>
      </c>
      <c r="R13">
        <v>2</v>
      </c>
      <c r="S13" s="88" t="str">
        <f t="shared" ref="S13:T18" si="0">L12</f>
        <v>一般男子</v>
      </c>
      <c r="T13" s="88" t="str">
        <f t="shared" si="0"/>
        <v>中学生男子</v>
      </c>
      <c r="U13" s="88" t="str">
        <f t="shared" ref="U13:U21" si="1">N12</f>
        <v>小学生男子</v>
      </c>
      <c r="V13" s="87"/>
      <c r="W13" s="89" t="str">
        <f t="shared" ref="W13:X18" si="2">O12</f>
        <v>一般女子</v>
      </c>
      <c r="X13" s="89" t="str">
        <f t="shared" si="2"/>
        <v>中学生女子</v>
      </c>
      <c r="Y13" s="117" t="str">
        <f t="shared" ref="Y13:Y21" si="3">Q12</f>
        <v>小学生女子</v>
      </c>
      <c r="AA13" s="113"/>
      <c r="AB13" s="115"/>
      <c r="AC13" s="118"/>
      <c r="AD13" s="115"/>
      <c r="AE13" s="114"/>
      <c r="AF13" s="114"/>
      <c r="AG13" s="114"/>
      <c r="AH13" s="114"/>
      <c r="AI13" s="114"/>
    </row>
    <row r="14" spans="1:35" ht="26.25" customHeight="1">
      <c r="B14" s="177" t="s">
        <v>43</v>
      </c>
      <c r="C14" s="175" t="s">
        <v>37</v>
      </c>
      <c r="D14" s="171" t="s">
        <v>44</v>
      </c>
      <c r="E14" s="68" t="s">
        <v>45</v>
      </c>
      <c r="F14" s="165">
        <v>2</v>
      </c>
      <c r="G14" s="69" t="s">
        <v>41</v>
      </c>
      <c r="H14" s="69" t="s">
        <v>46</v>
      </c>
      <c r="I14" s="79" t="s">
        <v>47</v>
      </c>
      <c r="L14" t="s">
        <v>48</v>
      </c>
      <c r="M14" t="s">
        <v>48</v>
      </c>
      <c r="N14" t="s">
        <v>49</v>
      </c>
      <c r="O14" t="s">
        <v>48</v>
      </c>
      <c r="P14" t="s">
        <v>48</v>
      </c>
      <c r="Q14" t="s">
        <v>49</v>
      </c>
      <c r="R14">
        <v>3</v>
      </c>
      <c r="S14" s="90" t="str">
        <f t="shared" si="0"/>
        <v>100m</v>
      </c>
      <c r="T14" s="91" t="str">
        <f t="shared" si="0"/>
        <v>100m</v>
      </c>
      <c r="U14" s="91" t="str">
        <f t="shared" si="1"/>
        <v>1.2年60m</v>
      </c>
      <c r="V14" s="92"/>
      <c r="W14" s="93" t="str">
        <f t="shared" si="2"/>
        <v>100m</v>
      </c>
      <c r="X14" s="94" t="str">
        <f t="shared" si="2"/>
        <v>100m</v>
      </c>
      <c r="Y14" s="119" t="str">
        <f t="shared" si="3"/>
        <v>1.2年60m</v>
      </c>
      <c r="AA14" s="113"/>
      <c r="AB14" s="115"/>
      <c r="AC14" s="118"/>
      <c r="AD14" s="115"/>
      <c r="AE14" s="114"/>
      <c r="AF14" s="114"/>
      <c r="AG14" s="114"/>
      <c r="AH14" s="114"/>
      <c r="AI14" s="114"/>
    </row>
    <row r="15" spans="1:35" ht="26.25" customHeight="1">
      <c r="B15" s="178"/>
      <c r="C15" s="176"/>
      <c r="D15" s="172"/>
      <c r="E15" s="70" t="s">
        <v>50</v>
      </c>
      <c r="F15" s="166"/>
      <c r="G15" s="71">
        <v>1356</v>
      </c>
      <c r="H15" s="71">
        <v>10129</v>
      </c>
      <c r="I15" s="80">
        <v>365</v>
      </c>
      <c r="L15" t="s">
        <v>46</v>
      </c>
      <c r="M15" t="s">
        <v>46</v>
      </c>
      <c r="N15" t="s">
        <v>52</v>
      </c>
      <c r="O15" t="s">
        <v>46</v>
      </c>
      <c r="P15" t="s">
        <v>46</v>
      </c>
      <c r="Q15" t="s">
        <v>52</v>
      </c>
      <c r="R15">
        <v>4</v>
      </c>
      <c r="S15" s="95" t="str">
        <f t="shared" si="0"/>
        <v>200m</v>
      </c>
      <c r="T15" s="96" t="str">
        <f t="shared" si="0"/>
        <v>200m</v>
      </c>
      <c r="U15" s="96" t="str">
        <f t="shared" si="1"/>
        <v>3.4年100m</v>
      </c>
      <c r="V15" s="92"/>
      <c r="W15" s="97" t="str">
        <f t="shared" si="2"/>
        <v>200m</v>
      </c>
      <c r="X15" s="98" t="str">
        <f t="shared" si="2"/>
        <v>200m</v>
      </c>
      <c r="Y15" s="120" t="str">
        <f t="shared" si="3"/>
        <v>3.4年100m</v>
      </c>
      <c r="AA15" s="113"/>
      <c r="AB15" s="115"/>
      <c r="AC15" s="118"/>
      <c r="AD15" s="115"/>
      <c r="AE15" s="114"/>
      <c r="AF15" s="114"/>
      <c r="AG15" s="114"/>
      <c r="AH15" s="114"/>
      <c r="AI15" s="114"/>
    </row>
    <row r="16" spans="1:35" ht="24.95" customHeight="1">
      <c r="A16" s="72">
        <f>COUNTA(E16,E18,E20,E22,E24,E26,E28,E30,E32,E34)</f>
        <v>0</v>
      </c>
      <c r="B16" s="173">
        <v>1</v>
      </c>
      <c r="C16" s="167"/>
      <c r="D16" s="161"/>
      <c r="E16" s="143"/>
      <c r="F16" s="157"/>
      <c r="G16" s="74"/>
      <c r="H16" s="74"/>
      <c r="I16" s="81"/>
      <c r="L16" t="s">
        <v>51</v>
      </c>
      <c r="M16" t="s">
        <v>51</v>
      </c>
      <c r="N16" t="s">
        <v>53</v>
      </c>
      <c r="O16" t="s">
        <v>51</v>
      </c>
      <c r="P16" t="s">
        <v>51</v>
      </c>
      <c r="Q16" t="s">
        <v>53</v>
      </c>
      <c r="R16">
        <v>5</v>
      </c>
      <c r="S16" s="95" t="str">
        <f t="shared" si="0"/>
        <v>400m</v>
      </c>
      <c r="T16" s="96" t="str">
        <f t="shared" si="0"/>
        <v>400m</v>
      </c>
      <c r="U16" s="96" t="str">
        <f t="shared" si="1"/>
        <v>1.2年600m</v>
      </c>
      <c r="V16" s="92"/>
      <c r="W16" s="97" t="str">
        <f t="shared" si="2"/>
        <v>400m</v>
      </c>
      <c r="X16" s="98" t="str">
        <f t="shared" si="2"/>
        <v>400m</v>
      </c>
      <c r="Y16" s="120" t="str">
        <f t="shared" si="3"/>
        <v>1.2年600m</v>
      </c>
      <c r="AA16" s="113"/>
      <c r="AB16" s="115"/>
      <c r="AC16" s="118"/>
      <c r="AD16" s="115"/>
      <c r="AE16" s="114"/>
      <c r="AF16" s="114"/>
      <c r="AG16" s="114"/>
      <c r="AH16" s="114"/>
      <c r="AI16" s="114"/>
    </row>
    <row r="17" spans="1:35" ht="24.95" customHeight="1">
      <c r="A17" s="75">
        <f>COUNTA(G16:I16,G18:I18,G20:I20,G22:I22,G24:I24,G26:I26,G28:I28,G30:I30,G32:I32,G34:I34)</f>
        <v>0</v>
      </c>
      <c r="B17" s="173"/>
      <c r="C17" s="167"/>
      <c r="D17" s="161"/>
      <c r="E17" s="73"/>
      <c r="F17" s="158"/>
      <c r="G17" s="74"/>
      <c r="H17" s="74"/>
      <c r="I17" s="81"/>
      <c r="L17" t="s">
        <v>47</v>
      </c>
      <c r="M17" t="s">
        <v>47</v>
      </c>
      <c r="N17" t="s">
        <v>54</v>
      </c>
      <c r="O17" t="s">
        <v>47</v>
      </c>
      <c r="P17" t="s">
        <v>47</v>
      </c>
      <c r="Q17" t="s">
        <v>54</v>
      </c>
      <c r="R17">
        <v>6</v>
      </c>
      <c r="S17" s="95" t="str">
        <f t="shared" si="0"/>
        <v>1500m</v>
      </c>
      <c r="T17" s="96" t="str">
        <f t="shared" si="0"/>
        <v>1500m</v>
      </c>
      <c r="U17" s="96" t="str">
        <f t="shared" si="1"/>
        <v>3.4年800m</v>
      </c>
      <c r="V17" s="92"/>
      <c r="W17" s="97" t="str">
        <f t="shared" si="2"/>
        <v>1500m</v>
      </c>
      <c r="X17" s="98" t="str">
        <f t="shared" si="2"/>
        <v>1500m</v>
      </c>
      <c r="Y17" s="120" t="str">
        <f t="shared" si="3"/>
        <v>3.4年800m</v>
      </c>
      <c r="AA17" s="113"/>
      <c r="AB17" s="115"/>
      <c r="AC17" s="118"/>
      <c r="AD17" s="115"/>
      <c r="AE17" s="114"/>
      <c r="AF17" s="114"/>
      <c r="AG17" s="114"/>
      <c r="AH17" s="114"/>
      <c r="AI17" s="114"/>
    </row>
    <row r="18" spans="1:35" ht="24.95" customHeight="1">
      <c r="B18" s="173">
        <v>2</v>
      </c>
      <c r="C18" s="167"/>
      <c r="D18" s="161"/>
      <c r="E18" s="143"/>
      <c r="F18" s="157"/>
      <c r="G18" s="74"/>
      <c r="H18" s="74"/>
      <c r="I18" s="81"/>
      <c r="N18" t="s">
        <v>55</v>
      </c>
      <c r="Q18" t="s">
        <v>55</v>
      </c>
      <c r="S18" s="95" t="str">
        <f t="shared" si="0"/>
        <v>走幅跳</v>
      </c>
      <c r="T18" s="96" t="str">
        <f t="shared" si="0"/>
        <v>走幅跳</v>
      </c>
      <c r="U18" s="96" t="str">
        <f t="shared" si="1"/>
        <v>5.6年100m</v>
      </c>
      <c r="V18" s="92"/>
      <c r="W18" s="129" t="str">
        <f t="shared" si="2"/>
        <v>走幅跳</v>
      </c>
      <c r="X18" s="130" t="str">
        <f t="shared" si="2"/>
        <v>走幅跳</v>
      </c>
      <c r="Y18" s="120" t="str">
        <f t="shared" si="3"/>
        <v>5.6年100m</v>
      </c>
      <c r="AA18" s="113"/>
      <c r="AB18" s="115"/>
      <c r="AC18" s="118"/>
      <c r="AD18" s="115"/>
      <c r="AE18" s="114"/>
      <c r="AF18" s="114"/>
      <c r="AG18" s="114"/>
      <c r="AH18" s="114"/>
      <c r="AI18" s="114"/>
    </row>
    <row r="19" spans="1:35" ht="24.95" customHeight="1">
      <c r="B19" s="173"/>
      <c r="C19" s="167"/>
      <c r="D19" s="161"/>
      <c r="E19" s="73"/>
      <c r="F19" s="158"/>
      <c r="G19" s="74"/>
      <c r="H19" s="74"/>
      <c r="I19" s="81"/>
      <c r="N19" t="s">
        <v>56</v>
      </c>
      <c r="Q19" t="s">
        <v>56</v>
      </c>
      <c r="S19" s="95"/>
      <c r="T19" s="96"/>
      <c r="U19" s="96" t="str">
        <f t="shared" si="1"/>
        <v>5.6年1000m</v>
      </c>
      <c r="V19" s="92"/>
      <c r="W19" s="134"/>
      <c r="X19" s="131"/>
      <c r="Y19" s="128" t="str">
        <f t="shared" si="3"/>
        <v>5.6年1000m</v>
      </c>
      <c r="AA19" s="113"/>
      <c r="AB19" s="115"/>
      <c r="AC19" s="118"/>
      <c r="AD19" s="115"/>
      <c r="AE19" s="114"/>
      <c r="AF19" s="114"/>
      <c r="AG19" s="114"/>
      <c r="AH19" s="114"/>
      <c r="AI19" s="114"/>
    </row>
    <row r="20" spans="1:35" ht="24.95" customHeight="1">
      <c r="B20" s="173">
        <v>3</v>
      </c>
      <c r="C20" s="167"/>
      <c r="D20" s="161"/>
      <c r="E20" s="73"/>
      <c r="F20" s="157"/>
      <c r="G20" s="74"/>
      <c r="H20" s="74"/>
      <c r="I20" s="81"/>
      <c r="N20" t="s">
        <v>57</v>
      </c>
      <c r="Q20" t="s">
        <v>57</v>
      </c>
      <c r="S20" s="95"/>
      <c r="T20" s="96"/>
      <c r="U20" s="96" t="str">
        <f t="shared" si="1"/>
        <v>3.4年走幅跳</v>
      </c>
      <c r="V20" s="92"/>
      <c r="W20" s="135"/>
      <c r="X20" s="132"/>
      <c r="Y20" s="128" t="str">
        <f t="shared" si="3"/>
        <v>3.4年走幅跳</v>
      </c>
      <c r="AA20" s="113"/>
      <c r="AB20" s="115"/>
      <c r="AC20" s="118"/>
      <c r="AD20" s="115"/>
      <c r="AE20" s="114"/>
      <c r="AF20" s="114"/>
      <c r="AG20" s="114"/>
      <c r="AH20" s="114"/>
      <c r="AI20" s="114"/>
    </row>
    <row r="21" spans="1:35" ht="24.95" customHeight="1">
      <c r="B21" s="173"/>
      <c r="C21" s="167"/>
      <c r="D21" s="161"/>
      <c r="E21" s="73"/>
      <c r="F21" s="158"/>
      <c r="G21" s="74"/>
      <c r="H21" s="74"/>
      <c r="I21" s="81"/>
      <c r="S21" s="99"/>
      <c r="T21" s="100"/>
      <c r="U21" s="96" t="str">
        <f t="shared" si="1"/>
        <v>5.6年走幅跳</v>
      </c>
      <c r="V21" s="92"/>
      <c r="W21" s="136"/>
      <c r="X21" s="133"/>
      <c r="Y21" s="128" t="str">
        <f t="shared" si="3"/>
        <v>5.6年走幅跳</v>
      </c>
      <c r="AA21" s="113"/>
      <c r="AB21" s="115"/>
      <c r="AC21" s="118"/>
      <c r="AD21" s="115"/>
      <c r="AE21" s="114"/>
      <c r="AF21" s="114"/>
      <c r="AG21" s="114"/>
      <c r="AH21" s="114"/>
      <c r="AI21" s="114"/>
    </row>
    <row r="22" spans="1:35" ht="24.95" customHeight="1">
      <c r="B22" s="173">
        <v>4</v>
      </c>
      <c r="C22" s="167"/>
      <c r="D22" s="161"/>
      <c r="E22" s="73"/>
      <c r="F22" s="157"/>
      <c r="G22" s="74"/>
      <c r="H22" s="74"/>
      <c r="I22" s="81"/>
      <c r="J22" s="15"/>
      <c r="S22" s="102"/>
      <c r="T22" s="92"/>
      <c r="U22" s="100"/>
      <c r="V22" s="92"/>
      <c r="W22" s="92"/>
      <c r="X22" s="101"/>
      <c r="Y22" s="121"/>
      <c r="AA22" s="113"/>
      <c r="AB22" s="115"/>
      <c r="AC22" s="115"/>
      <c r="AD22" s="115"/>
      <c r="AE22" s="114"/>
      <c r="AF22" s="114"/>
      <c r="AG22" s="114"/>
      <c r="AH22" s="114"/>
      <c r="AI22" s="114"/>
    </row>
    <row r="23" spans="1:35" ht="24.95" customHeight="1">
      <c r="B23" s="173"/>
      <c r="C23" s="167"/>
      <c r="D23" s="161"/>
      <c r="E23" s="73"/>
      <c r="F23" s="158"/>
      <c r="G23" s="74"/>
      <c r="H23" s="74"/>
      <c r="I23" s="81"/>
      <c r="S23" s="102"/>
      <c r="T23" s="92"/>
      <c r="U23" s="92"/>
      <c r="V23" s="92"/>
      <c r="W23" s="92"/>
      <c r="X23" s="101"/>
      <c r="AA23" s="113"/>
      <c r="AB23" s="115"/>
      <c r="AC23" s="122"/>
      <c r="AD23" s="115"/>
      <c r="AE23" s="114"/>
      <c r="AF23" s="114"/>
      <c r="AG23" s="114"/>
      <c r="AH23" s="114"/>
      <c r="AI23" s="114"/>
    </row>
    <row r="24" spans="1:35" ht="24.95" customHeight="1">
      <c r="B24" s="173">
        <v>5</v>
      </c>
      <c r="C24" s="167"/>
      <c r="D24" s="161"/>
      <c r="E24" s="73"/>
      <c r="F24" s="157"/>
      <c r="G24" s="74"/>
      <c r="H24" s="74"/>
      <c r="I24" s="81"/>
      <c r="J24" s="15"/>
      <c r="S24" s="102"/>
      <c r="T24" s="103"/>
      <c r="U24" s="92"/>
      <c r="V24" s="92"/>
      <c r="W24" s="92"/>
      <c r="X24" s="101"/>
      <c r="Y24" s="86"/>
      <c r="AA24" s="113"/>
      <c r="AB24" s="115"/>
      <c r="AC24" s="115"/>
      <c r="AD24" s="115"/>
      <c r="AE24" s="114"/>
      <c r="AF24" s="114"/>
      <c r="AG24" s="114"/>
      <c r="AH24" s="114"/>
      <c r="AI24" s="114"/>
    </row>
    <row r="25" spans="1:35" ht="24.95" customHeight="1">
      <c r="B25" s="173"/>
      <c r="C25" s="167"/>
      <c r="D25" s="161"/>
      <c r="E25" s="73"/>
      <c r="F25" s="158"/>
      <c r="G25" s="74"/>
      <c r="H25" s="74"/>
      <c r="I25" s="81"/>
      <c r="S25" s="102"/>
      <c r="T25" s="103"/>
      <c r="U25" s="92"/>
      <c r="V25" s="92"/>
      <c r="W25" s="92"/>
      <c r="X25" s="101"/>
      <c r="Y25" s="86"/>
      <c r="AB25" s="15"/>
      <c r="AC25" s="15"/>
      <c r="AD25" s="15"/>
    </row>
    <row r="26" spans="1:35" ht="24.95" customHeight="1">
      <c r="B26" s="173">
        <v>6</v>
      </c>
      <c r="C26" s="167"/>
      <c r="D26" s="161"/>
      <c r="E26" s="73"/>
      <c r="F26" s="157"/>
      <c r="G26" s="74"/>
      <c r="H26" s="74"/>
      <c r="I26" s="81"/>
      <c r="J26" s="15"/>
      <c r="S26" s="104"/>
      <c r="T26" s="105"/>
      <c r="U26" s="105"/>
      <c r="V26" s="105"/>
      <c r="W26" s="105"/>
      <c r="X26" s="86"/>
      <c r="Y26" s="86"/>
    </row>
    <row r="27" spans="1:35" ht="24.95" customHeight="1">
      <c r="B27" s="173"/>
      <c r="C27" s="167"/>
      <c r="D27" s="161"/>
      <c r="E27" s="73"/>
      <c r="F27" s="158"/>
      <c r="G27" s="74"/>
      <c r="H27" s="74"/>
      <c r="I27" s="81"/>
      <c r="S27" s="104"/>
      <c r="T27" s="105"/>
      <c r="U27" s="105"/>
      <c r="V27" s="105"/>
      <c r="W27" s="105"/>
      <c r="X27" s="86"/>
      <c r="Y27" s="86"/>
    </row>
    <row r="28" spans="1:35" ht="24.95" customHeight="1">
      <c r="B28" s="173">
        <v>7</v>
      </c>
      <c r="C28" s="167"/>
      <c r="D28" s="161"/>
      <c r="E28" s="73"/>
      <c r="F28" s="157"/>
      <c r="G28" s="74"/>
      <c r="H28" s="74"/>
      <c r="I28" s="81"/>
      <c r="J28" s="15"/>
      <c r="S28" s="104"/>
      <c r="T28" s="105"/>
      <c r="U28" s="105"/>
      <c r="V28" s="105"/>
      <c r="W28" s="105"/>
      <c r="X28" s="86"/>
      <c r="Y28" s="86"/>
      <c r="AC28" s="1"/>
    </row>
    <row r="29" spans="1:35" ht="24.95" customHeight="1">
      <c r="B29" s="173"/>
      <c r="C29" s="167"/>
      <c r="D29" s="161"/>
      <c r="E29" s="73"/>
      <c r="F29" s="158"/>
      <c r="G29" s="74"/>
      <c r="H29" s="74"/>
      <c r="I29" s="81"/>
      <c r="S29" s="104"/>
      <c r="T29" s="105"/>
      <c r="U29" s="105"/>
      <c r="V29" s="105"/>
      <c r="W29" s="105"/>
      <c r="X29" s="86"/>
      <c r="Y29" s="86"/>
      <c r="AC29" s="1"/>
    </row>
    <row r="30" spans="1:35" ht="24.95" customHeight="1">
      <c r="B30" s="173">
        <v>8</v>
      </c>
      <c r="C30" s="167"/>
      <c r="D30" s="161"/>
      <c r="E30" s="73"/>
      <c r="F30" s="157"/>
      <c r="G30" s="74"/>
      <c r="H30" s="74"/>
      <c r="I30" s="81"/>
      <c r="J30" s="15"/>
      <c r="S30" s="104"/>
      <c r="T30" s="105"/>
      <c r="U30" s="105"/>
      <c r="V30" s="105"/>
      <c r="W30" s="105"/>
      <c r="X30" s="86"/>
      <c r="Y30" s="86"/>
      <c r="AC30" s="1"/>
    </row>
    <row r="31" spans="1:35" ht="24.95" customHeight="1">
      <c r="B31" s="173"/>
      <c r="C31" s="167"/>
      <c r="D31" s="161"/>
      <c r="E31" s="73"/>
      <c r="F31" s="158"/>
      <c r="G31" s="74"/>
      <c r="H31" s="74"/>
      <c r="I31" s="81"/>
      <c r="S31" s="104"/>
      <c r="T31" s="105"/>
      <c r="U31" s="105"/>
      <c r="V31" s="105"/>
      <c r="W31" s="105"/>
      <c r="X31" s="86"/>
      <c r="Y31" s="86"/>
      <c r="AC31" s="1"/>
    </row>
    <row r="32" spans="1:35" ht="24.95" customHeight="1">
      <c r="B32" s="173">
        <v>9</v>
      </c>
      <c r="C32" s="167"/>
      <c r="D32" s="161"/>
      <c r="E32" s="73"/>
      <c r="F32" s="157"/>
      <c r="G32" s="74"/>
      <c r="H32" s="74"/>
      <c r="I32" s="81"/>
      <c r="S32" s="104"/>
      <c r="T32" s="105"/>
      <c r="U32" s="105"/>
      <c r="V32" s="105"/>
      <c r="W32" s="105"/>
      <c r="X32" s="86"/>
      <c r="Y32" s="86"/>
      <c r="AC32" s="1"/>
    </row>
    <row r="33" spans="1:29" ht="24.95" customHeight="1">
      <c r="B33" s="173"/>
      <c r="C33" s="167"/>
      <c r="D33" s="161"/>
      <c r="E33" s="73"/>
      <c r="F33" s="158"/>
      <c r="G33" s="74"/>
      <c r="H33" s="74"/>
      <c r="I33" s="81"/>
      <c r="S33" s="104"/>
      <c r="T33" s="105"/>
      <c r="U33" s="105"/>
      <c r="V33" s="105"/>
      <c r="W33" s="105"/>
      <c r="X33" s="86"/>
      <c r="Y33" s="86"/>
      <c r="AC33" s="1"/>
    </row>
    <row r="34" spans="1:29" ht="24.95" customHeight="1">
      <c r="B34" s="173">
        <v>10</v>
      </c>
      <c r="C34" s="167"/>
      <c r="D34" s="161"/>
      <c r="E34" s="73"/>
      <c r="F34" s="159"/>
      <c r="G34" s="74"/>
      <c r="H34" s="74"/>
      <c r="I34" s="81"/>
      <c r="S34" s="104"/>
      <c r="T34" s="105"/>
      <c r="U34" s="105"/>
      <c r="V34" s="105"/>
      <c r="W34" s="105"/>
      <c r="X34" s="86"/>
      <c r="Y34" s="87"/>
    </row>
    <row r="35" spans="1:29" ht="24.95" customHeight="1" thickBot="1">
      <c r="B35" s="174"/>
      <c r="C35" s="168"/>
      <c r="D35" s="162"/>
      <c r="E35" s="76"/>
      <c r="F35" s="160"/>
      <c r="G35" s="77"/>
      <c r="H35" s="77"/>
      <c r="I35" s="82"/>
      <c r="S35" s="104"/>
      <c r="T35" s="105"/>
      <c r="U35" s="105"/>
      <c r="V35" s="105"/>
      <c r="W35" s="105"/>
      <c r="X35" s="87"/>
      <c r="Y35" s="87"/>
      <c r="AC35" s="1"/>
    </row>
    <row r="36" spans="1:29" ht="27" customHeight="1">
      <c r="A36" s="72">
        <f>COUNTA(E36,E38,E40,E42,E44,E46,E48,E50,E52,E54)</f>
        <v>0</v>
      </c>
      <c r="B36" s="173">
        <v>11</v>
      </c>
      <c r="C36" s="167"/>
      <c r="D36" s="161"/>
      <c r="E36" s="73"/>
      <c r="F36" s="157"/>
      <c r="G36" s="141"/>
      <c r="H36" s="141"/>
      <c r="I36" s="145"/>
      <c r="S36" s="104"/>
      <c r="T36" s="105"/>
      <c r="U36" s="105"/>
      <c r="V36" s="105"/>
      <c r="W36" s="105"/>
      <c r="X36" s="87"/>
      <c r="Y36" s="87"/>
      <c r="Z36" s="107"/>
      <c r="AA36" s="108"/>
      <c r="AB36" s="3"/>
    </row>
    <row r="37" spans="1:29" ht="27" customHeight="1">
      <c r="A37" s="75">
        <f>COUNTA(G36:I36,G38:I38,G40:I40,G42:I42,G44:I44,G46:I46,G48:I48,G50:I50,G52:I52,G54:I54)</f>
        <v>0</v>
      </c>
      <c r="B37" s="173"/>
      <c r="C37" s="167"/>
      <c r="D37" s="161"/>
      <c r="E37" s="73"/>
      <c r="F37" s="158"/>
      <c r="G37" s="74"/>
      <c r="H37" s="74"/>
      <c r="I37" s="81"/>
      <c r="S37" s="104"/>
      <c r="T37" s="105"/>
      <c r="U37" s="105"/>
      <c r="V37" s="105"/>
      <c r="W37" s="105"/>
      <c r="X37" s="87"/>
      <c r="Y37" s="87"/>
      <c r="Z37" s="107"/>
      <c r="AA37" s="108"/>
      <c r="AB37" s="3"/>
    </row>
    <row r="38" spans="1:29" ht="27" customHeight="1">
      <c r="B38" s="173">
        <v>12</v>
      </c>
      <c r="C38" s="167"/>
      <c r="D38" s="161"/>
      <c r="E38" s="73"/>
      <c r="F38" s="157"/>
      <c r="G38" s="74"/>
      <c r="H38" s="74"/>
      <c r="I38" s="81"/>
      <c r="S38" s="104"/>
      <c r="T38" s="105"/>
      <c r="U38" s="105"/>
      <c r="V38" s="105"/>
      <c r="W38" s="105"/>
      <c r="X38" s="87"/>
      <c r="Y38" s="87"/>
      <c r="Z38" s="108"/>
      <c r="AA38" s="107"/>
      <c r="AB38" s="3"/>
    </row>
    <row r="39" spans="1:29" ht="27" customHeight="1">
      <c r="B39" s="173"/>
      <c r="C39" s="167"/>
      <c r="D39" s="161"/>
      <c r="E39" s="73"/>
      <c r="F39" s="158"/>
      <c r="G39" s="74"/>
      <c r="H39" s="74"/>
      <c r="I39" s="81"/>
      <c r="S39" s="104"/>
      <c r="T39" s="105"/>
      <c r="U39" s="105"/>
      <c r="V39" s="105"/>
      <c r="W39" s="105"/>
      <c r="X39" s="87"/>
      <c r="Y39" s="87"/>
      <c r="Z39" s="107"/>
      <c r="AA39" s="108"/>
      <c r="AB39" s="3"/>
    </row>
    <row r="40" spans="1:29" ht="27" customHeight="1">
      <c r="B40" s="173">
        <v>13</v>
      </c>
      <c r="C40" s="167"/>
      <c r="D40" s="161"/>
      <c r="E40" s="73"/>
      <c r="F40" s="157"/>
      <c r="G40" s="74"/>
      <c r="H40" s="74"/>
      <c r="I40" s="81"/>
      <c r="S40" s="104"/>
      <c r="T40" s="105"/>
      <c r="U40" s="105"/>
      <c r="V40" s="105"/>
      <c r="W40" s="105"/>
      <c r="X40" s="87"/>
      <c r="Y40" s="87"/>
      <c r="Z40" s="107"/>
      <c r="AA40" s="108"/>
      <c r="AB40" s="3"/>
    </row>
    <row r="41" spans="1:29" ht="27" customHeight="1">
      <c r="B41" s="173"/>
      <c r="C41" s="167"/>
      <c r="D41" s="161"/>
      <c r="E41" s="73"/>
      <c r="F41" s="158"/>
      <c r="G41" s="74"/>
      <c r="H41" s="74"/>
      <c r="I41" s="81"/>
      <c r="S41" s="104"/>
      <c r="T41" s="105"/>
      <c r="U41" s="105"/>
      <c r="V41" s="105"/>
      <c r="W41" s="105"/>
      <c r="X41" s="87"/>
      <c r="Y41" s="87"/>
      <c r="Z41" s="108"/>
      <c r="AA41" s="108"/>
      <c r="AB41" s="3"/>
    </row>
    <row r="42" spans="1:29" ht="27" customHeight="1">
      <c r="B42" s="173">
        <v>14</v>
      </c>
      <c r="C42" s="167"/>
      <c r="D42" s="161"/>
      <c r="E42" s="73"/>
      <c r="F42" s="157"/>
      <c r="G42" s="74"/>
      <c r="H42" s="74"/>
      <c r="I42" s="81"/>
      <c r="S42" s="104"/>
      <c r="T42" s="105"/>
      <c r="U42" s="105"/>
      <c r="V42" s="105"/>
      <c r="W42" s="105"/>
      <c r="X42" s="87"/>
      <c r="Y42" s="87"/>
      <c r="Z42" s="107"/>
      <c r="AA42" s="108"/>
      <c r="AB42" s="3"/>
    </row>
    <row r="43" spans="1:29" ht="27" customHeight="1">
      <c r="B43" s="173"/>
      <c r="C43" s="167"/>
      <c r="D43" s="161"/>
      <c r="E43" s="73"/>
      <c r="F43" s="158"/>
      <c r="G43" s="74"/>
      <c r="H43" s="74"/>
      <c r="I43" s="81"/>
      <c r="S43" s="104"/>
      <c r="T43" s="105"/>
      <c r="U43" s="105"/>
      <c r="V43" s="105"/>
      <c r="W43" s="105"/>
      <c r="X43" s="87"/>
      <c r="Y43" s="87"/>
      <c r="Z43" s="107"/>
      <c r="AA43" s="108"/>
      <c r="AB43" s="3"/>
    </row>
    <row r="44" spans="1:29" ht="27" customHeight="1">
      <c r="B44" s="173">
        <v>15</v>
      </c>
      <c r="C44" s="167"/>
      <c r="D44" s="161"/>
      <c r="E44" s="73"/>
      <c r="F44" s="157"/>
      <c r="G44" s="74"/>
      <c r="H44" s="74"/>
      <c r="I44" s="81"/>
      <c r="S44" s="104"/>
      <c r="T44" s="105"/>
      <c r="U44" s="105"/>
      <c r="V44" s="105"/>
      <c r="W44" s="105"/>
      <c r="X44" s="87"/>
      <c r="Y44" s="87"/>
      <c r="Z44" s="108"/>
      <c r="AA44" s="108"/>
      <c r="AB44" s="3"/>
    </row>
    <row r="45" spans="1:29" ht="27" customHeight="1">
      <c r="B45" s="173"/>
      <c r="C45" s="167"/>
      <c r="D45" s="161"/>
      <c r="E45" s="73"/>
      <c r="F45" s="158"/>
      <c r="G45" s="74"/>
      <c r="H45" s="74"/>
      <c r="I45" s="81"/>
      <c r="S45" s="106"/>
      <c r="T45" s="107"/>
      <c r="U45" s="107"/>
      <c r="V45" s="107"/>
      <c r="W45" s="108"/>
      <c r="X45" s="108"/>
      <c r="Y45" s="108"/>
      <c r="Z45" s="108"/>
      <c r="AA45" s="108"/>
      <c r="AB45" s="3"/>
    </row>
    <row r="46" spans="1:29" ht="27" customHeight="1">
      <c r="B46" s="173">
        <v>16</v>
      </c>
      <c r="C46" s="167"/>
      <c r="D46" s="161"/>
      <c r="E46" s="73"/>
      <c r="F46" s="157"/>
      <c r="G46" s="74"/>
      <c r="H46" s="74"/>
      <c r="I46" s="81"/>
      <c r="S46" s="109"/>
      <c r="T46" s="107"/>
      <c r="U46" s="107"/>
      <c r="V46" s="107"/>
      <c r="W46" s="108"/>
      <c r="X46" s="108"/>
      <c r="Y46" s="108"/>
      <c r="Z46" s="107"/>
      <c r="AA46" s="108"/>
      <c r="AB46" s="3"/>
    </row>
    <row r="47" spans="1:29" ht="27" customHeight="1">
      <c r="B47" s="173"/>
      <c r="C47" s="167"/>
      <c r="D47" s="161"/>
      <c r="E47" s="73"/>
      <c r="F47" s="158"/>
      <c r="G47" s="74"/>
      <c r="H47" s="74"/>
      <c r="I47" s="81"/>
      <c r="S47" s="106"/>
      <c r="T47" s="107"/>
      <c r="U47" s="107"/>
      <c r="V47" s="107"/>
      <c r="W47" s="108"/>
      <c r="X47" s="108"/>
      <c r="Y47" s="108"/>
      <c r="Z47" s="108"/>
      <c r="AA47" s="108"/>
      <c r="AB47" s="3"/>
    </row>
    <row r="48" spans="1:29" ht="27" customHeight="1">
      <c r="B48" s="173">
        <v>17</v>
      </c>
      <c r="C48" s="167"/>
      <c r="D48" s="161"/>
      <c r="E48" s="73"/>
      <c r="F48" s="157"/>
      <c r="G48" s="74"/>
      <c r="H48" s="74"/>
      <c r="I48" s="81"/>
      <c r="S48" s="106"/>
      <c r="T48" s="108"/>
      <c r="U48" s="108"/>
      <c r="V48" s="108"/>
      <c r="W48" s="108"/>
      <c r="X48" s="108"/>
      <c r="Y48" s="108"/>
      <c r="Z48" s="107"/>
      <c r="AA48" s="108"/>
      <c r="AB48" s="3"/>
    </row>
    <row r="49" spans="1:28" ht="27" customHeight="1">
      <c r="B49" s="173"/>
      <c r="C49" s="167"/>
      <c r="D49" s="161"/>
      <c r="E49" s="73"/>
      <c r="F49" s="158"/>
      <c r="G49" s="74"/>
      <c r="H49" s="74"/>
      <c r="I49" s="81"/>
      <c r="S49" s="106"/>
      <c r="T49" s="107"/>
      <c r="U49" s="107"/>
      <c r="V49" s="107"/>
      <c r="W49" s="108"/>
      <c r="X49" s="108"/>
      <c r="Y49" s="108"/>
      <c r="Z49" s="108"/>
      <c r="AA49" s="108"/>
      <c r="AB49" s="3"/>
    </row>
    <row r="50" spans="1:28" ht="27" customHeight="1">
      <c r="B50" s="173">
        <v>18</v>
      </c>
      <c r="C50" s="167"/>
      <c r="D50" s="161"/>
      <c r="E50" s="73"/>
      <c r="F50" s="157"/>
      <c r="G50" s="74"/>
      <c r="H50" s="74"/>
      <c r="I50" s="81"/>
      <c r="S50" s="106"/>
      <c r="T50" s="107"/>
      <c r="U50" s="107"/>
      <c r="V50" s="107"/>
      <c r="W50" s="108"/>
      <c r="X50" s="108"/>
      <c r="Y50" s="107"/>
      <c r="Z50" s="107"/>
      <c r="AA50" s="108"/>
      <c r="AB50" s="3"/>
    </row>
    <row r="51" spans="1:28" ht="27" customHeight="1">
      <c r="B51" s="173"/>
      <c r="C51" s="167"/>
      <c r="D51" s="161"/>
      <c r="E51" s="73"/>
      <c r="F51" s="158"/>
      <c r="G51" s="74"/>
      <c r="H51" s="74"/>
      <c r="I51" s="81"/>
      <c r="S51" s="106"/>
      <c r="T51" s="107"/>
      <c r="U51" s="107"/>
      <c r="V51" s="107"/>
      <c r="W51" s="108"/>
      <c r="X51" s="108"/>
      <c r="Y51" s="108"/>
      <c r="Z51" s="107"/>
      <c r="AA51" s="108"/>
      <c r="AB51" s="3"/>
    </row>
    <row r="52" spans="1:28" ht="27" customHeight="1">
      <c r="B52" s="173">
        <v>19</v>
      </c>
      <c r="C52" s="167"/>
      <c r="D52" s="161"/>
      <c r="E52" s="73"/>
      <c r="F52" s="157"/>
      <c r="G52" s="74"/>
      <c r="H52" s="74"/>
      <c r="I52" s="81"/>
      <c r="S52" s="106"/>
      <c r="T52" s="107"/>
      <c r="U52" s="107"/>
      <c r="V52" s="107"/>
      <c r="W52" s="108"/>
      <c r="X52" s="108"/>
      <c r="Y52" s="108"/>
      <c r="Z52" s="107"/>
      <c r="AA52" s="108"/>
      <c r="AB52" s="3"/>
    </row>
    <row r="53" spans="1:28" ht="27" customHeight="1">
      <c r="B53" s="173"/>
      <c r="C53" s="167"/>
      <c r="D53" s="161"/>
      <c r="E53" s="73"/>
      <c r="F53" s="158"/>
      <c r="G53" s="74"/>
      <c r="H53" s="74"/>
      <c r="I53" s="81"/>
      <c r="S53" s="106"/>
      <c r="T53" s="107"/>
      <c r="U53" s="107"/>
      <c r="V53" s="107"/>
      <c r="W53" s="108"/>
      <c r="X53" s="108"/>
      <c r="Y53" s="108"/>
      <c r="Z53" s="107"/>
      <c r="AA53" s="108"/>
      <c r="AB53" s="3"/>
    </row>
    <row r="54" spans="1:28" ht="27" customHeight="1">
      <c r="B54" s="173">
        <v>20</v>
      </c>
      <c r="C54" s="167"/>
      <c r="D54" s="161"/>
      <c r="E54" s="73"/>
      <c r="F54" s="159"/>
      <c r="G54" s="74"/>
      <c r="H54" s="74"/>
      <c r="I54" s="81"/>
      <c r="S54" s="106"/>
      <c r="T54" s="107"/>
      <c r="U54" s="107"/>
      <c r="V54" s="107"/>
      <c r="W54" s="107"/>
      <c r="X54" s="107"/>
      <c r="Y54" s="108"/>
      <c r="Z54" s="107"/>
      <c r="AA54" s="108"/>
      <c r="AB54" s="3"/>
    </row>
    <row r="55" spans="1:28" ht="27" customHeight="1" thickBot="1">
      <c r="B55" s="174"/>
      <c r="C55" s="168"/>
      <c r="D55" s="162"/>
      <c r="E55" s="76"/>
      <c r="F55" s="160"/>
      <c r="G55" s="77"/>
      <c r="H55" s="77"/>
      <c r="I55" s="82"/>
      <c r="S55" s="106"/>
      <c r="T55" s="107"/>
      <c r="U55" s="107"/>
      <c r="V55" s="107"/>
      <c r="W55" s="107"/>
      <c r="X55" s="107"/>
      <c r="Y55" s="108"/>
      <c r="Z55" s="107"/>
      <c r="AA55" s="108"/>
      <c r="AB55" s="3"/>
    </row>
    <row r="56" spans="1:28" ht="27" customHeight="1">
      <c r="A56" s="72">
        <f>COUNTA(E56,E58,E60,E62,E64,E66,E68,E70,E72,E74)</f>
        <v>0</v>
      </c>
      <c r="B56" s="173">
        <v>21</v>
      </c>
      <c r="C56" s="167"/>
      <c r="D56" s="161"/>
      <c r="E56" s="73"/>
      <c r="F56" s="157"/>
      <c r="G56" s="141"/>
      <c r="H56" s="141"/>
      <c r="I56" s="145"/>
      <c r="S56" s="106"/>
      <c r="T56" s="107"/>
      <c r="U56" s="107"/>
      <c r="V56" s="107"/>
      <c r="W56" s="108"/>
      <c r="X56" s="108"/>
      <c r="Y56" s="108"/>
      <c r="Z56" s="107"/>
      <c r="AA56" s="108"/>
      <c r="AB56" s="3"/>
    </row>
    <row r="57" spans="1:28" ht="27" customHeight="1">
      <c r="A57" s="75">
        <f>COUNTA(G56:I56,G58:I58,G60:I60,G62:I62,G64:I64,G66:I66,G68:I68,G70:I70,G72:I72,G74:I74)</f>
        <v>0</v>
      </c>
      <c r="B57" s="173"/>
      <c r="C57" s="167"/>
      <c r="D57" s="161"/>
      <c r="E57" s="73"/>
      <c r="F57" s="158"/>
      <c r="G57" s="74"/>
      <c r="H57" s="74"/>
      <c r="I57" s="81"/>
      <c r="S57" s="106"/>
      <c r="T57" s="107"/>
      <c r="U57" s="107"/>
      <c r="V57" s="107"/>
      <c r="W57" s="108"/>
      <c r="X57" s="108"/>
      <c r="Y57" s="108"/>
      <c r="Z57" s="107"/>
      <c r="AA57" s="108"/>
      <c r="AB57" s="3"/>
    </row>
    <row r="58" spans="1:28" ht="27" customHeight="1">
      <c r="B58" s="173">
        <v>22</v>
      </c>
      <c r="C58" s="167"/>
      <c r="D58" s="161"/>
      <c r="E58" s="73"/>
      <c r="F58" s="157"/>
      <c r="G58" s="74"/>
      <c r="H58" s="74"/>
      <c r="I58" s="81"/>
      <c r="S58" s="106"/>
      <c r="T58" s="108"/>
      <c r="U58" s="108"/>
      <c r="V58" s="108"/>
      <c r="W58" s="108"/>
      <c r="X58" s="108"/>
      <c r="Y58" s="107"/>
      <c r="Z58" s="108"/>
      <c r="AA58" s="107"/>
      <c r="AB58" s="3"/>
    </row>
    <row r="59" spans="1:28" ht="27" customHeight="1">
      <c r="B59" s="173"/>
      <c r="C59" s="167"/>
      <c r="D59" s="161"/>
      <c r="E59" s="73"/>
      <c r="F59" s="158"/>
      <c r="G59" s="74"/>
      <c r="H59" s="74"/>
      <c r="I59" s="81"/>
      <c r="S59" s="106"/>
      <c r="T59" s="107"/>
      <c r="U59" s="107"/>
      <c r="V59" s="107"/>
      <c r="W59" s="108"/>
      <c r="X59" s="108"/>
      <c r="Y59" s="108"/>
      <c r="Z59" s="107"/>
      <c r="AA59" s="108"/>
      <c r="AB59" s="3"/>
    </row>
    <row r="60" spans="1:28" ht="27" customHeight="1">
      <c r="B60" s="173">
        <v>23</v>
      </c>
      <c r="C60" s="167"/>
      <c r="D60" s="161"/>
      <c r="E60" s="73"/>
      <c r="F60" s="157"/>
      <c r="G60" s="74"/>
      <c r="H60" s="74"/>
      <c r="I60" s="81"/>
      <c r="S60" s="106"/>
      <c r="T60" s="108"/>
      <c r="U60" s="108"/>
      <c r="V60" s="108"/>
      <c r="W60" s="108"/>
      <c r="X60" s="108"/>
      <c r="Y60" s="108"/>
      <c r="Z60" s="107"/>
      <c r="AA60" s="108"/>
      <c r="AB60" s="3"/>
    </row>
    <row r="61" spans="1:28" ht="27" customHeight="1">
      <c r="B61" s="173"/>
      <c r="C61" s="167"/>
      <c r="D61" s="161"/>
      <c r="E61" s="73"/>
      <c r="F61" s="158"/>
      <c r="G61" s="74"/>
      <c r="H61" s="74"/>
      <c r="I61" s="81"/>
      <c r="S61" s="106"/>
      <c r="T61" s="107"/>
      <c r="U61" s="107"/>
      <c r="V61" s="107"/>
      <c r="W61" s="108"/>
      <c r="X61" s="108"/>
      <c r="Y61" s="108"/>
      <c r="Z61" s="108"/>
      <c r="AA61" s="108"/>
      <c r="AB61" s="3"/>
    </row>
    <row r="62" spans="1:28" ht="27" customHeight="1">
      <c r="B62" s="173">
        <v>24</v>
      </c>
      <c r="C62" s="167"/>
      <c r="D62" s="161"/>
      <c r="E62" s="73"/>
      <c r="F62" s="157"/>
      <c r="G62" s="74"/>
      <c r="H62" s="74"/>
      <c r="I62" s="81"/>
      <c r="S62" s="106"/>
      <c r="T62" s="108"/>
      <c r="U62" s="108"/>
      <c r="V62" s="108"/>
      <c r="W62" s="108"/>
      <c r="X62" s="108"/>
      <c r="Y62" s="108"/>
      <c r="Z62" s="107"/>
      <c r="AA62" s="108"/>
      <c r="AB62" s="3"/>
    </row>
    <row r="63" spans="1:28" ht="27" customHeight="1">
      <c r="B63" s="173"/>
      <c r="C63" s="167"/>
      <c r="D63" s="161"/>
      <c r="E63" s="73"/>
      <c r="F63" s="158"/>
      <c r="G63" s="74"/>
      <c r="H63" s="74"/>
      <c r="I63" s="81"/>
      <c r="S63" s="106"/>
      <c r="T63" s="108"/>
      <c r="U63" s="108"/>
      <c r="V63" s="108"/>
      <c r="W63" s="108"/>
      <c r="X63" s="108"/>
      <c r="Y63" s="108"/>
      <c r="Z63" s="107"/>
      <c r="AA63" s="108"/>
      <c r="AB63" s="3"/>
    </row>
    <row r="64" spans="1:28" ht="27" customHeight="1">
      <c r="B64" s="173">
        <v>25</v>
      </c>
      <c r="C64" s="167"/>
      <c r="D64" s="161"/>
      <c r="E64" s="73"/>
      <c r="F64" s="157"/>
      <c r="G64" s="74"/>
      <c r="H64" s="74"/>
      <c r="I64" s="81"/>
      <c r="S64" s="106"/>
      <c r="T64" s="107"/>
      <c r="U64" s="107"/>
      <c r="V64" s="107"/>
      <c r="W64" s="108"/>
      <c r="X64" s="108"/>
      <c r="Y64" s="108"/>
      <c r="Z64" s="108"/>
      <c r="AA64" s="108"/>
      <c r="AB64" s="3"/>
    </row>
    <row r="65" spans="1:28" ht="27" customHeight="1">
      <c r="B65" s="173"/>
      <c r="C65" s="167"/>
      <c r="D65" s="161"/>
      <c r="E65" s="73"/>
      <c r="F65" s="158"/>
      <c r="G65" s="74"/>
      <c r="H65" s="74"/>
      <c r="I65" s="81"/>
      <c r="S65" s="106"/>
      <c r="T65" s="107"/>
      <c r="U65" s="107"/>
      <c r="V65" s="107"/>
      <c r="W65" s="108"/>
      <c r="X65" s="108"/>
      <c r="Y65" s="108"/>
      <c r="Z65" s="108"/>
      <c r="AA65" s="108"/>
      <c r="AB65" s="3"/>
    </row>
    <row r="66" spans="1:28" ht="27" customHeight="1">
      <c r="B66" s="173">
        <v>26</v>
      </c>
      <c r="C66" s="167"/>
      <c r="D66" s="161"/>
      <c r="E66" s="73"/>
      <c r="F66" s="157"/>
      <c r="G66" s="74"/>
      <c r="H66" s="74"/>
      <c r="I66" s="81"/>
      <c r="S66" s="109"/>
      <c r="T66" s="107"/>
      <c r="U66" s="107"/>
      <c r="V66" s="107"/>
      <c r="W66" s="108"/>
      <c r="X66" s="108"/>
      <c r="Y66" s="108"/>
      <c r="Z66" s="107"/>
      <c r="AA66" s="108"/>
      <c r="AB66" s="3"/>
    </row>
    <row r="67" spans="1:28" ht="27" customHeight="1">
      <c r="B67" s="173"/>
      <c r="C67" s="167"/>
      <c r="D67" s="161"/>
      <c r="E67" s="73"/>
      <c r="F67" s="158"/>
      <c r="G67" s="74"/>
      <c r="H67" s="74"/>
      <c r="I67" s="81"/>
      <c r="S67" s="106"/>
      <c r="T67" s="107"/>
      <c r="U67" s="107"/>
      <c r="V67" s="107"/>
      <c r="W67" s="108"/>
      <c r="X67" s="108"/>
      <c r="Y67" s="108"/>
      <c r="Z67" s="108"/>
      <c r="AA67" s="108"/>
      <c r="AB67" s="3"/>
    </row>
    <row r="68" spans="1:28" ht="27" customHeight="1">
      <c r="B68" s="173">
        <v>27</v>
      </c>
      <c r="C68" s="167"/>
      <c r="D68" s="161"/>
      <c r="E68" s="73"/>
      <c r="F68" s="157"/>
      <c r="G68" s="74"/>
      <c r="H68" s="74"/>
      <c r="I68" s="81"/>
      <c r="S68" s="106"/>
      <c r="T68" s="108"/>
      <c r="U68" s="108"/>
      <c r="V68" s="108"/>
      <c r="W68" s="108"/>
      <c r="X68" s="108"/>
      <c r="Y68" s="108"/>
      <c r="Z68" s="107"/>
      <c r="AA68" s="108"/>
      <c r="AB68" s="3"/>
    </row>
    <row r="69" spans="1:28" ht="27" customHeight="1">
      <c r="B69" s="173"/>
      <c r="C69" s="167"/>
      <c r="D69" s="161"/>
      <c r="E69" s="73"/>
      <c r="F69" s="158"/>
      <c r="G69" s="74"/>
      <c r="H69" s="74"/>
      <c r="I69" s="81"/>
      <c r="S69" s="106"/>
      <c r="T69" s="107"/>
      <c r="U69" s="107"/>
      <c r="V69" s="107"/>
      <c r="W69" s="108"/>
      <c r="X69" s="108"/>
      <c r="Y69" s="108"/>
      <c r="Z69" s="108"/>
      <c r="AA69" s="108"/>
      <c r="AB69" s="3"/>
    </row>
    <row r="70" spans="1:28" ht="27" customHeight="1">
      <c r="B70" s="173">
        <v>28</v>
      </c>
      <c r="C70" s="167"/>
      <c r="D70" s="161"/>
      <c r="E70" s="73"/>
      <c r="F70" s="157"/>
      <c r="G70" s="74"/>
      <c r="H70" s="74"/>
      <c r="I70" s="81"/>
      <c r="S70" s="106"/>
      <c r="T70" s="107"/>
      <c r="U70" s="107"/>
      <c r="V70" s="107"/>
      <c r="W70" s="108"/>
      <c r="X70" s="108"/>
      <c r="Y70" s="107"/>
      <c r="Z70" s="107"/>
      <c r="AA70" s="108"/>
      <c r="AB70" s="3"/>
    </row>
    <row r="71" spans="1:28" ht="27" customHeight="1">
      <c r="B71" s="173"/>
      <c r="C71" s="167"/>
      <c r="D71" s="161"/>
      <c r="E71" s="73"/>
      <c r="F71" s="158"/>
      <c r="G71" s="74"/>
      <c r="H71" s="74"/>
      <c r="I71" s="81"/>
      <c r="S71" s="106"/>
      <c r="T71" s="107"/>
      <c r="U71" s="107"/>
      <c r="V71" s="107"/>
      <c r="W71" s="108"/>
      <c r="X71" s="108"/>
      <c r="Y71" s="108"/>
      <c r="Z71" s="107"/>
      <c r="AA71" s="108"/>
      <c r="AB71" s="3"/>
    </row>
    <row r="72" spans="1:28" ht="27" customHeight="1">
      <c r="B72" s="173">
        <v>29</v>
      </c>
      <c r="C72" s="167"/>
      <c r="D72" s="161"/>
      <c r="E72" s="73"/>
      <c r="F72" s="157"/>
      <c r="G72" s="74"/>
      <c r="H72" s="74"/>
      <c r="I72" s="81"/>
      <c r="S72" s="106"/>
      <c r="T72" s="107"/>
      <c r="U72" s="107"/>
      <c r="V72" s="107"/>
      <c r="W72" s="108"/>
      <c r="X72" s="108"/>
      <c r="Y72" s="108"/>
      <c r="Z72" s="107"/>
      <c r="AA72" s="108"/>
      <c r="AB72" s="3"/>
    </row>
    <row r="73" spans="1:28" ht="27" customHeight="1">
      <c r="B73" s="173"/>
      <c r="C73" s="167"/>
      <c r="D73" s="161"/>
      <c r="E73" s="73"/>
      <c r="F73" s="158"/>
      <c r="G73" s="74"/>
      <c r="H73" s="74"/>
      <c r="I73" s="81"/>
      <c r="S73" s="106"/>
      <c r="T73" s="107"/>
      <c r="U73" s="107"/>
      <c r="V73" s="107"/>
      <c r="W73" s="108"/>
      <c r="X73" s="108"/>
      <c r="Y73" s="108"/>
      <c r="Z73" s="107"/>
      <c r="AA73" s="108"/>
      <c r="AB73" s="3"/>
    </row>
    <row r="74" spans="1:28" ht="27" customHeight="1">
      <c r="B74" s="173">
        <v>30</v>
      </c>
      <c r="C74" s="167"/>
      <c r="D74" s="161"/>
      <c r="E74" s="73"/>
      <c r="F74" s="159"/>
      <c r="G74" s="74"/>
      <c r="H74" s="74"/>
      <c r="I74" s="81"/>
      <c r="S74" s="106"/>
      <c r="T74" s="107"/>
      <c r="U74" s="107"/>
      <c r="V74" s="107"/>
      <c r="W74" s="107"/>
      <c r="X74" s="107"/>
      <c r="Y74" s="108"/>
      <c r="Z74" s="107"/>
      <c r="AA74" s="108"/>
      <c r="AB74" s="3"/>
    </row>
    <row r="75" spans="1:28" ht="27" customHeight="1" thickBot="1">
      <c r="B75" s="174"/>
      <c r="C75" s="168"/>
      <c r="D75" s="162"/>
      <c r="E75" s="76"/>
      <c r="F75" s="160"/>
      <c r="G75" s="77"/>
      <c r="H75" s="77"/>
      <c r="I75" s="82"/>
      <c r="S75" s="106"/>
      <c r="T75" s="107"/>
      <c r="U75" s="107"/>
      <c r="V75" s="107"/>
      <c r="W75" s="107"/>
      <c r="X75" s="107"/>
      <c r="Y75" s="108"/>
      <c r="Z75" s="107"/>
      <c r="AA75" s="108"/>
      <c r="AB75" s="3"/>
    </row>
    <row r="76" spans="1:28" ht="27" customHeight="1">
      <c r="A76" s="72">
        <f>COUNTA(E76,E78,E80,E82,E84,E86,E88,E90,E92,E94)</f>
        <v>0</v>
      </c>
      <c r="B76" s="173">
        <v>31</v>
      </c>
      <c r="C76" s="167"/>
      <c r="D76" s="161"/>
      <c r="E76" s="73"/>
      <c r="F76" s="157"/>
      <c r="G76" s="141"/>
      <c r="H76" s="141"/>
      <c r="I76" s="145"/>
      <c r="S76" s="106"/>
      <c r="T76" s="107"/>
      <c r="U76" s="107"/>
      <c r="V76" s="107"/>
      <c r="W76" s="108"/>
      <c r="X76" s="108"/>
      <c r="Y76" s="108"/>
      <c r="Z76" s="107"/>
      <c r="AA76" s="108"/>
      <c r="AB76" s="3"/>
    </row>
    <row r="77" spans="1:28" ht="27" customHeight="1">
      <c r="A77" s="75">
        <f>COUNTA(G76:I76,G78:I78,G80:I80,G82:I82,G84:I84,G86:I86,G88:I88,G90:I90,G92:I92,G94:I94)</f>
        <v>0</v>
      </c>
      <c r="B77" s="173"/>
      <c r="C77" s="167"/>
      <c r="D77" s="161"/>
      <c r="E77" s="73"/>
      <c r="F77" s="158"/>
      <c r="G77" s="74"/>
      <c r="H77" s="74"/>
      <c r="I77" s="81"/>
      <c r="S77" s="106"/>
      <c r="T77" s="107"/>
      <c r="U77" s="107"/>
      <c r="V77" s="107"/>
      <c r="W77" s="108"/>
      <c r="X77" s="108"/>
      <c r="Y77" s="108"/>
      <c r="Z77" s="107"/>
      <c r="AA77" s="108"/>
      <c r="AB77" s="3"/>
    </row>
    <row r="78" spans="1:28" ht="27" customHeight="1">
      <c r="B78" s="173">
        <v>32</v>
      </c>
      <c r="C78" s="167"/>
      <c r="D78" s="161"/>
      <c r="E78" s="73"/>
      <c r="F78" s="157"/>
      <c r="G78" s="74"/>
      <c r="H78" s="74"/>
      <c r="I78" s="81"/>
      <c r="S78" s="106"/>
      <c r="T78" s="108"/>
      <c r="U78" s="108"/>
      <c r="V78" s="108"/>
      <c r="W78" s="108"/>
      <c r="X78" s="108"/>
      <c r="Y78" s="107"/>
      <c r="Z78" s="108"/>
      <c r="AA78" s="107"/>
      <c r="AB78" s="3"/>
    </row>
    <row r="79" spans="1:28" ht="27" customHeight="1">
      <c r="B79" s="173"/>
      <c r="C79" s="167"/>
      <c r="D79" s="161"/>
      <c r="E79" s="73"/>
      <c r="F79" s="158"/>
      <c r="G79" s="74"/>
      <c r="H79" s="74"/>
      <c r="I79" s="81"/>
      <c r="S79" s="106"/>
      <c r="T79" s="107"/>
      <c r="U79" s="107"/>
      <c r="V79" s="107"/>
      <c r="W79" s="108"/>
      <c r="X79" s="108"/>
      <c r="Y79" s="108"/>
      <c r="Z79" s="107"/>
      <c r="AA79" s="108"/>
      <c r="AB79" s="3"/>
    </row>
    <row r="80" spans="1:28" ht="27" customHeight="1">
      <c r="B80" s="173">
        <v>33</v>
      </c>
      <c r="C80" s="167"/>
      <c r="D80" s="161"/>
      <c r="E80" s="73"/>
      <c r="F80" s="157"/>
      <c r="G80" s="74"/>
      <c r="H80" s="74"/>
      <c r="I80" s="81"/>
      <c r="S80" s="106"/>
      <c r="T80" s="108"/>
      <c r="U80" s="108"/>
      <c r="V80" s="108"/>
      <c r="W80" s="108"/>
      <c r="X80" s="108"/>
      <c r="Y80" s="108"/>
      <c r="Z80" s="107"/>
      <c r="AA80" s="108"/>
      <c r="AB80" s="3"/>
    </row>
    <row r="81" spans="1:28" ht="27" customHeight="1">
      <c r="B81" s="173"/>
      <c r="C81" s="167"/>
      <c r="D81" s="161"/>
      <c r="E81" s="73"/>
      <c r="F81" s="158"/>
      <c r="G81" s="74"/>
      <c r="H81" s="74"/>
      <c r="I81" s="81"/>
      <c r="S81" s="106"/>
      <c r="T81" s="107"/>
      <c r="U81" s="107"/>
      <c r="V81" s="107"/>
      <c r="W81" s="108"/>
      <c r="X81" s="108"/>
      <c r="Y81" s="108"/>
      <c r="Z81" s="108"/>
      <c r="AA81" s="108"/>
      <c r="AB81" s="3"/>
    </row>
    <row r="82" spans="1:28" ht="27" customHeight="1">
      <c r="B82" s="173">
        <v>34</v>
      </c>
      <c r="C82" s="167"/>
      <c r="D82" s="161"/>
      <c r="E82" s="73"/>
      <c r="F82" s="157"/>
      <c r="G82" s="74"/>
      <c r="H82" s="74"/>
      <c r="I82" s="81"/>
      <c r="S82" s="106"/>
      <c r="T82" s="108"/>
      <c r="U82" s="108"/>
      <c r="V82" s="108"/>
      <c r="W82" s="108"/>
      <c r="X82" s="108"/>
      <c r="Y82" s="108"/>
      <c r="Z82" s="107"/>
      <c r="AA82" s="108"/>
      <c r="AB82" s="3"/>
    </row>
    <row r="83" spans="1:28" ht="27" customHeight="1">
      <c r="B83" s="173"/>
      <c r="C83" s="167"/>
      <c r="D83" s="161"/>
      <c r="E83" s="73"/>
      <c r="F83" s="158"/>
      <c r="G83" s="74"/>
      <c r="H83" s="74"/>
      <c r="I83" s="81"/>
      <c r="S83" s="106"/>
      <c r="T83" s="108"/>
      <c r="U83" s="108"/>
      <c r="V83" s="108"/>
      <c r="W83" s="108"/>
      <c r="X83" s="108"/>
      <c r="Y83" s="108"/>
      <c r="Z83" s="107"/>
      <c r="AA83" s="108"/>
      <c r="AB83" s="3"/>
    </row>
    <row r="84" spans="1:28" ht="27" customHeight="1">
      <c r="B84" s="173">
        <v>35</v>
      </c>
      <c r="C84" s="167"/>
      <c r="D84" s="161"/>
      <c r="E84" s="73"/>
      <c r="F84" s="157"/>
      <c r="G84" s="74"/>
      <c r="H84" s="74"/>
      <c r="I84" s="81"/>
      <c r="S84" s="106"/>
      <c r="T84" s="107"/>
      <c r="U84" s="107"/>
      <c r="V84" s="107"/>
      <c r="W84" s="108"/>
      <c r="X84" s="108"/>
      <c r="Y84" s="108"/>
      <c r="Z84" s="108"/>
      <c r="AA84" s="108"/>
      <c r="AB84" s="3"/>
    </row>
    <row r="85" spans="1:28" ht="27" customHeight="1">
      <c r="B85" s="173"/>
      <c r="C85" s="167"/>
      <c r="D85" s="161"/>
      <c r="E85" s="73"/>
      <c r="F85" s="158"/>
      <c r="G85" s="74"/>
      <c r="H85" s="74"/>
      <c r="I85" s="81"/>
      <c r="S85" s="106"/>
      <c r="T85" s="107"/>
      <c r="U85" s="107"/>
      <c r="V85" s="107"/>
      <c r="W85" s="108"/>
      <c r="X85" s="108"/>
      <c r="Y85" s="108"/>
      <c r="Z85" s="108"/>
      <c r="AA85" s="108"/>
      <c r="AB85" s="3"/>
    </row>
    <row r="86" spans="1:28" ht="27" customHeight="1">
      <c r="B86" s="173">
        <v>36</v>
      </c>
      <c r="C86" s="167"/>
      <c r="D86" s="161"/>
      <c r="E86" s="73"/>
      <c r="F86" s="157"/>
      <c r="G86" s="74"/>
      <c r="H86" s="74"/>
      <c r="I86" s="81"/>
      <c r="S86" s="109"/>
      <c r="T86" s="107"/>
      <c r="U86" s="107"/>
      <c r="V86" s="107"/>
      <c r="W86" s="108"/>
      <c r="X86" s="108"/>
      <c r="Y86" s="108"/>
      <c r="Z86" s="107"/>
      <c r="AA86" s="108"/>
      <c r="AB86" s="3"/>
    </row>
    <row r="87" spans="1:28" ht="27" customHeight="1">
      <c r="B87" s="173"/>
      <c r="C87" s="167"/>
      <c r="D87" s="161"/>
      <c r="E87" s="73"/>
      <c r="F87" s="158"/>
      <c r="G87" s="74"/>
      <c r="H87" s="74"/>
      <c r="I87" s="81"/>
      <c r="S87" s="106"/>
      <c r="T87" s="107"/>
      <c r="U87" s="107"/>
      <c r="V87" s="107"/>
      <c r="W87" s="108"/>
      <c r="X87" s="108"/>
      <c r="Y87" s="108"/>
      <c r="Z87" s="108"/>
      <c r="AA87" s="108"/>
      <c r="AB87" s="3"/>
    </row>
    <row r="88" spans="1:28" ht="27" customHeight="1">
      <c r="B88" s="173">
        <v>37</v>
      </c>
      <c r="C88" s="167"/>
      <c r="D88" s="161"/>
      <c r="E88" s="73"/>
      <c r="F88" s="157"/>
      <c r="G88" s="74"/>
      <c r="H88" s="74"/>
      <c r="I88" s="81"/>
      <c r="S88" s="106"/>
      <c r="T88" s="108"/>
      <c r="U88" s="108"/>
      <c r="V88" s="108"/>
      <c r="W88" s="108"/>
      <c r="X88" s="108"/>
      <c r="Y88" s="108"/>
      <c r="Z88" s="107"/>
      <c r="AA88" s="108"/>
      <c r="AB88" s="3"/>
    </row>
    <row r="89" spans="1:28" ht="27" customHeight="1">
      <c r="B89" s="173"/>
      <c r="C89" s="167"/>
      <c r="D89" s="161"/>
      <c r="E89" s="73"/>
      <c r="F89" s="158"/>
      <c r="G89" s="74"/>
      <c r="H89" s="74"/>
      <c r="I89" s="81"/>
      <c r="S89" s="106"/>
      <c r="T89" s="107"/>
      <c r="U89" s="107"/>
      <c r="V89" s="107"/>
      <c r="W89" s="108"/>
      <c r="X89" s="108"/>
      <c r="Y89" s="108"/>
      <c r="Z89" s="108"/>
      <c r="AA89" s="108"/>
      <c r="AB89" s="3"/>
    </row>
    <row r="90" spans="1:28" ht="27" customHeight="1">
      <c r="B90" s="173">
        <v>38</v>
      </c>
      <c r="C90" s="167"/>
      <c r="D90" s="161"/>
      <c r="E90" s="73"/>
      <c r="F90" s="157"/>
      <c r="G90" s="74"/>
      <c r="H90" s="74"/>
      <c r="I90" s="81"/>
      <c r="S90" s="106"/>
      <c r="T90" s="107"/>
      <c r="U90" s="107"/>
      <c r="V90" s="107"/>
      <c r="W90" s="108"/>
      <c r="X90" s="108"/>
      <c r="Y90" s="107"/>
      <c r="Z90" s="107"/>
      <c r="AA90" s="108"/>
      <c r="AB90" s="3"/>
    </row>
    <row r="91" spans="1:28" ht="27" customHeight="1">
      <c r="B91" s="173"/>
      <c r="C91" s="167"/>
      <c r="D91" s="161"/>
      <c r="E91" s="73"/>
      <c r="F91" s="158"/>
      <c r="G91" s="74"/>
      <c r="H91" s="74"/>
      <c r="I91" s="81"/>
      <c r="S91" s="106"/>
      <c r="T91" s="107"/>
      <c r="U91" s="107"/>
      <c r="V91" s="107"/>
      <c r="W91" s="108"/>
      <c r="X91" s="108"/>
      <c r="Y91" s="108"/>
      <c r="Z91" s="107"/>
      <c r="AA91" s="108"/>
      <c r="AB91" s="3"/>
    </row>
    <row r="92" spans="1:28" ht="27" customHeight="1">
      <c r="B92" s="173">
        <v>39</v>
      </c>
      <c r="C92" s="167"/>
      <c r="D92" s="161"/>
      <c r="E92" s="73"/>
      <c r="F92" s="157"/>
      <c r="G92" s="74"/>
      <c r="H92" s="74"/>
      <c r="I92" s="81"/>
      <c r="S92" s="106"/>
      <c r="T92" s="107"/>
      <c r="U92" s="107"/>
      <c r="V92" s="107"/>
      <c r="W92" s="108"/>
      <c r="X92" s="108"/>
      <c r="Y92" s="108"/>
      <c r="Z92" s="107"/>
      <c r="AA92" s="108"/>
      <c r="AB92" s="3"/>
    </row>
    <row r="93" spans="1:28" ht="27" customHeight="1">
      <c r="B93" s="173"/>
      <c r="C93" s="167"/>
      <c r="D93" s="161"/>
      <c r="E93" s="73"/>
      <c r="F93" s="158"/>
      <c r="G93" s="74"/>
      <c r="H93" s="74"/>
      <c r="I93" s="81"/>
      <c r="S93" s="106"/>
      <c r="T93" s="107"/>
      <c r="U93" s="107"/>
      <c r="V93" s="107"/>
      <c r="W93" s="108"/>
      <c r="X93" s="108"/>
      <c r="Y93" s="108"/>
      <c r="Z93" s="107"/>
      <c r="AA93" s="108"/>
      <c r="AB93" s="3"/>
    </row>
    <row r="94" spans="1:28" ht="27" customHeight="1">
      <c r="B94" s="173">
        <v>40</v>
      </c>
      <c r="C94" s="167"/>
      <c r="D94" s="161"/>
      <c r="E94" s="73"/>
      <c r="F94" s="159"/>
      <c r="G94" s="74"/>
      <c r="H94" s="74"/>
      <c r="I94" s="81"/>
      <c r="S94" s="106"/>
      <c r="T94" s="107"/>
      <c r="U94" s="107"/>
      <c r="V94" s="107"/>
      <c r="W94" s="107"/>
      <c r="X94" s="107"/>
      <c r="Y94" s="108"/>
      <c r="Z94" s="107"/>
      <c r="AA94" s="108"/>
      <c r="AB94" s="3"/>
    </row>
    <row r="95" spans="1:28" ht="27" customHeight="1" thickBot="1">
      <c r="B95" s="174"/>
      <c r="C95" s="168"/>
      <c r="D95" s="162"/>
      <c r="E95" s="76"/>
      <c r="F95" s="160"/>
      <c r="G95" s="77"/>
      <c r="H95" s="77"/>
      <c r="I95" s="82"/>
      <c r="S95" s="106"/>
      <c r="T95" s="107"/>
      <c r="U95" s="107"/>
      <c r="V95" s="107"/>
      <c r="W95" s="107"/>
      <c r="X95" s="107"/>
      <c r="Y95" s="108"/>
      <c r="Z95" s="107"/>
      <c r="AA95" s="108"/>
      <c r="AB95" s="3"/>
    </row>
    <row r="96" spans="1:28" ht="27" customHeight="1">
      <c r="A96" s="72">
        <f>COUNTA(E96,E98,E100,E102,E104,E106,E108,E110,E112,E114)</f>
        <v>0</v>
      </c>
      <c r="B96" s="173">
        <v>41</v>
      </c>
      <c r="C96" s="167"/>
      <c r="D96" s="161"/>
      <c r="E96" s="73"/>
      <c r="F96" s="157"/>
      <c r="G96" s="141"/>
      <c r="H96" s="141"/>
      <c r="I96" s="145"/>
      <c r="S96" s="106"/>
      <c r="T96" s="107"/>
      <c r="U96" s="107"/>
      <c r="V96" s="107"/>
      <c r="W96" s="108"/>
      <c r="X96" s="108"/>
      <c r="Y96" s="108"/>
      <c r="Z96" s="107"/>
      <c r="AA96" s="108"/>
      <c r="AB96" s="3"/>
    </row>
    <row r="97" spans="1:28" ht="27" customHeight="1">
      <c r="A97" s="75">
        <f>COUNTA(G96:I96,G98:I98,G100:I100,G102:I102,G104:I104,G106:I106,G108:I108,G110:I110,G112:I112,G114:I114)</f>
        <v>0</v>
      </c>
      <c r="B97" s="173"/>
      <c r="C97" s="167"/>
      <c r="D97" s="161"/>
      <c r="E97" s="73"/>
      <c r="F97" s="158"/>
      <c r="G97" s="74"/>
      <c r="H97" s="74"/>
      <c r="I97" s="81"/>
      <c r="S97" s="106"/>
      <c r="T97" s="107"/>
      <c r="U97" s="107"/>
      <c r="V97" s="107"/>
      <c r="W97" s="108"/>
      <c r="X97" s="108"/>
      <c r="Y97" s="108"/>
      <c r="Z97" s="107"/>
      <c r="AA97" s="108"/>
      <c r="AB97" s="3"/>
    </row>
    <row r="98" spans="1:28" ht="27" customHeight="1">
      <c r="B98" s="173">
        <v>42</v>
      </c>
      <c r="C98" s="167"/>
      <c r="D98" s="161"/>
      <c r="E98" s="73"/>
      <c r="F98" s="157"/>
      <c r="G98" s="74"/>
      <c r="H98" s="74"/>
      <c r="I98" s="81"/>
      <c r="S98" s="106"/>
      <c r="T98" s="108"/>
      <c r="U98" s="108"/>
      <c r="V98" s="108"/>
      <c r="W98" s="108"/>
      <c r="X98" s="108"/>
      <c r="Y98" s="107"/>
      <c r="Z98" s="108"/>
      <c r="AA98" s="107"/>
      <c r="AB98" s="3"/>
    </row>
    <row r="99" spans="1:28" ht="27" customHeight="1">
      <c r="B99" s="173"/>
      <c r="C99" s="167"/>
      <c r="D99" s="161"/>
      <c r="E99" s="73"/>
      <c r="F99" s="158"/>
      <c r="G99" s="74"/>
      <c r="H99" s="74"/>
      <c r="I99" s="81"/>
      <c r="S99" s="106"/>
      <c r="T99" s="107"/>
      <c r="U99" s="107"/>
      <c r="V99" s="107"/>
      <c r="W99" s="108"/>
      <c r="X99" s="108"/>
      <c r="Y99" s="108"/>
      <c r="Z99" s="107"/>
      <c r="AA99" s="108"/>
      <c r="AB99" s="3"/>
    </row>
    <row r="100" spans="1:28" ht="27" customHeight="1">
      <c r="B100" s="173">
        <v>43</v>
      </c>
      <c r="C100" s="167"/>
      <c r="D100" s="161"/>
      <c r="E100" s="73"/>
      <c r="F100" s="157"/>
      <c r="G100" s="74"/>
      <c r="H100" s="74"/>
      <c r="I100" s="81"/>
      <c r="S100" s="106"/>
      <c r="T100" s="108"/>
      <c r="U100" s="108"/>
      <c r="V100" s="108"/>
      <c r="W100" s="108"/>
      <c r="X100" s="108"/>
      <c r="Y100" s="108"/>
      <c r="Z100" s="107"/>
      <c r="AA100" s="108"/>
      <c r="AB100" s="3"/>
    </row>
    <row r="101" spans="1:28" ht="27" customHeight="1">
      <c r="B101" s="173"/>
      <c r="C101" s="167"/>
      <c r="D101" s="161"/>
      <c r="E101" s="73"/>
      <c r="F101" s="158"/>
      <c r="G101" s="74"/>
      <c r="H101" s="74"/>
      <c r="I101" s="81"/>
      <c r="S101" s="106"/>
      <c r="T101" s="107"/>
      <c r="U101" s="107"/>
      <c r="V101" s="107"/>
      <c r="W101" s="108"/>
      <c r="X101" s="108"/>
      <c r="Y101" s="108"/>
      <c r="Z101" s="108"/>
      <c r="AA101" s="108"/>
      <c r="AB101" s="3"/>
    </row>
    <row r="102" spans="1:28" ht="27" customHeight="1">
      <c r="B102" s="173">
        <v>44</v>
      </c>
      <c r="C102" s="167"/>
      <c r="D102" s="161"/>
      <c r="E102" s="73"/>
      <c r="F102" s="157"/>
      <c r="G102" s="74"/>
      <c r="H102" s="74"/>
      <c r="I102" s="81"/>
      <c r="S102" s="106"/>
      <c r="T102" s="108"/>
      <c r="U102" s="108"/>
      <c r="V102" s="108"/>
      <c r="W102" s="108"/>
      <c r="X102" s="108"/>
      <c r="Y102" s="108"/>
      <c r="Z102" s="107"/>
      <c r="AA102" s="108"/>
      <c r="AB102" s="3"/>
    </row>
    <row r="103" spans="1:28" ht="27" customHeight="1">
      <c r="B103" s="173"/>
      <c r="C103" s="167"/>
      <c r="D103" s="161"/>
      <c r="E103" s="73"/>
      <c r="F103" s="158"/>
      <c r="G103" s="74"/>
      <c r="H103" s="74"/>
      <c r="I103" s="81"/>
      <c r="S103" s="106"/>
      <c r="T103" s="108"/>
      <c r="U103" s="108"/>
      <c r="V103" s="108"/>
      <c r="W103" s="108"/>
      <c r="X103" s="108"/>
      <c r="Y103" s="108"/>
      <c r="Z103" s="107"/>
      <c r="AA103" s="108"/>
      <c r="AB103" s="3"/>
    </row>
    <row r="104" spans="1:28" ht="27" customHeight="1">
      <c r="B104" s="173">
        <v>45</v>
      </c>
      <c r="C104" s="167"/>
      <c r="D104" s="161"/>
      <c r="E104" s="73"/>
      <c r="F104" s="157"/>
      <c r="G104" s="74"/>
      <c r="H104" s="74"/>
      <c r="I104" s="81"/>
      <c r="S104" s="106"/>
      <c r="T104" s="107"/>
      <c r="U104" s="107"/>
      <c r="V104" s="107"/>
      <c r="W104" s="108"/>
      <c r="X104" s="108"/>
      <c r="Y104" s="108"/>
      <c r="Z104" s="108"/>
      <c r="AA104" s="108"/>
      <c r="AB104" s="3"/>
    </row>
    <row r="105" spans="1:28" ht="27" customHeight="1">
      <c r="B105" s="173"/>
      <c r="C105" s="167"/>
      <c r="D105" s="161"/>
      <c r="E105" s="73"/>
      <c r="F105" s="158"/>
      <c r="G105" s="74"/>
      <c r="H105" s="74"/>
      <c r="I105" s="81"/>
      <c r="S105" s="106"/>
      <c r="T105" s="107"/>
      <c r="U105" s="107"/>
      <c r="V105" s="107"/>
      <c r="W105" s="108"/>
      <c r="X105" s="108"/>
      <c r="Y105" s="108"/>
      <c r="Z105" s="108"/>
      <c r="AA105" s="108"/>
      <c r="AB105" s="3"/>
    </row>
    <row r="106" spans="1:28" ht="27" customHeight="1">
      <c r="B106" s="173">
        <v>46</v>
      </c>
      <c r="C106" s="167"/>
      <c r="D106" s="161"/>
      <c r="E106" s="73"/>
      <c r="F106" s="157"/>
      <c r="G106" s="74"/>
      <c r="H106" s="74"/>
      <c r="I106" s="81"/>
      <c r="S106" s="109"/>
      <c r="T106" s="107"/>
      <c r="U106" s="107"/>
      <c r="V106" s="107"/>
      <c r="W106" s="108"/>
      <c r="X106" s="108"/>
      <c r="Y106" s="108"/>
      <c r="Z106" s="107"/>
      <c r="AA106" s="108"/>
      <c r="AB106" s="3"/>
    </row>
    <row r="107" spans="1:28" ht="27" customHeight="1">
      <c r="B107" s="173"/>
      <c r="C107" s="167"/>
      <c r="D107" s="161"/>
      <c r="E107" s="73"/>
      <c r="F107" s="158"/>
      <c r="G107" s="74"/>
      <c r="H107" s="74"/>
      <c r="I107" s="81"/>
      <c r="S107" s="106"/>
      <c r="T107" s="107"/>
      <c r="U107" s="107"/>
      <c r="V107" s="107"/>
      <c r="W107" s="108"/>
      <c r="X107" s="108"/>
      <c r="Y107" s="108"/>
      <c r="Z107" s="108"/>
      <c r="AA107" s="108"/>
      <c r="AB107" s="3"/>
    </row>
    <row r="108" spans="1:28" ht="27" customHeight="1">
      <c r="B108" s="173">
        <v>47</v>
      </c>
      <c r="C108" s="167"/>
      <c r="D108" s="161"/>
      <c r="E108" s="73"/>
      <c r="F108" s="157"/>
      <c r="G108" s="74"/>
      <c r="H108" s="74"/>
      <c r="I108" s="81"/>
      <c r="S108" s="106"/>
      <c r="T108" s="108"/>
      <c r="U108" s="108"/>
      <c r="V108" s="108"/>
      <c r="W108" s="108"/>
      <c r="X108" s="108"/>
      <c r="Y108" s="108"/>
      <c r="Z108" s="107"/>
      <c r="AA108" s="108"/>
      <c r="AB108" s="3"/>
    </row>
    <row r="109" spans="1:28" ht="27" customHeight="1">
      <c r="B109" s="173"/>
      <c r="C109" s="167"/>
      <c r="D109" s="161"/>
      <c r="E109" s="73"/>
      <c r="F109" s="158"/>
      <c r="G109" s="74"/>
      <c r="H109" s="74"/>
      <c r="I109" s="81"/>
      <c r="S109" s="106"/>
      <c r="T109" s="107"/>
      <c r="U109" s="107"/>
      <c r="V109" s="107"/>
      <c r="W109" s="108"/>
      <c r="X109" s="108"/>
      <c r="Y109" s="108"/>
      <c r="Z109" s="108"/>
      <c r="AA109" s="108"/>
      <c r="AB109" s="3"/>
    </row>
    <row r="110" spans="1:28" ht="27" customHeight="1">
      <c r="B110" s="173">
        <v>48</v>
      </c>
      <c r="C110" s="167"/>
      <c r="D110" s="161"/>
      <c r="E110" s="73"/>
      <c r="F110" s="157"/>
      <c r="G110" s="74"/>
      <c r="H110" s="74"/>
      <c r="I110" s="81"/>
      <c r="S110" s="106"/>
      <c r="T110" s="107"/>
      <c r="U110" s="107"/>
      <c r="V110" s="107"/>
      <c r="W110" s="108"/>
      <c r="X110" s="108"/>
      <c r="Y110" s="107"/>
      <c r="Z110" s="107"/>
      <c r="AA110" s="108"/>
      <c r="AB110" s="3"/>
    </row>
    <row r="111" spans="1:28" ht="27" customHeight="1">
      <c r="B111" s="173"/>
      <c r="C111" s="167"/>
      <c r="D111" s="161"/>
      <c r="E111" s="73"/>
      <c r="F111" s="158"/>
      <c r="G111" s="74"/>
      <c r="H111" s="74"/>
      <c r="I111" s="81"/>
      <c r="S111" s="106"/>
      <c r="T111" s="107"/>
      <c r="U111" s="107"/>
      <c r="V111" s="107"/>
      <c r="W111" s="108"/>
      <c r="X111" s="108"/>
      <c r="Y111" s="108"/>
      <c r="Z111" s="107"/>
      <c r="AA111" s="108"/>
      <c r="AB111" s="3"/>
    </row>
    <row r="112" spans="1:28" ht="27" customHeight="1">
      <c r="B112" s="173">
        <v>49</v>
      </c>
      <c r="C112" s="167"/>
      <c r="D112" s="161"/>
      <c r="E112" s="73"/>
      <c r="F112" s="157"/>
      <c r="G112" s="74"/>
      <c r="H112" s="74"/>
      <c r="I112" s="81"/>
      <c r="S112" s="106"/>
      <c r="T112" s="107"/>
      <c r="U112" s="107"/>
      <c r="V112" s="107"/>
      <c r="W112" s="108"/>
      <c r="X112" s="108"/>
      <c r="Y112" s="108"/>
      <c r="Z112" s="107"/>
      <c r="AA112" s="108"/>
      <c r="AB112" s="3"/>
    </row>
    <row r="113" spans="2:28" ht="27" customHeight="1">
      <c r="B113" s="173"/>
      <c r="C113" s="167"/>
      <c r="D113" s="161"/>
      <c r="E113" s="73"/>
      <c r="F113" s="158"/>
      <c r="G113" s="74"/>
      <c r="H113" s="74"/>
      <c r="I113" s="81"/>
      <c r="S113" s="106"/>
      <c r="T113" s="107"/>
      <c r="U113" s="107"/>
      <c r="V113" s="107"/>
      <c r="W113" s="108"/>
      <c r="X113" s="108"/>
      <c r="Y113" s="108"/>
      <c r="Z113" s="107"/>
      <c r="AA113" s="108"/>
      <c r="AB113" s="3"/>
    </row>
    <row r="114" spans="2:28" ht="27" customHeight="1">
      <c r="B114" s="173">
        <v>50</v>
      </c>
      <c r="C114" s="167"/>
      <c r="D114" s="161"/>
      <c r="E114" s="73"/>
      <c r="F114" s="159"/>
      <c r="G114" s="74"/>
      <c r="H114" s="74"/>
      <c r="I114" s="81"/>
      <c r="S114" s="106"/>
      <c r="T114" s="107"/>
      <c r="U114" s="107"/>
      <c r="V114" s="107"/>
      <c r="W114" s="107"/>
      <c r="X114" s="107"/>
      <c r="Y114" s="108"/>
      <c r="Z114" s="107"/>
      <c r="AA114" s="108"/>
      <c r="AB114" s="3"/>
    </row>
    <row r="115" spans="2:28" ht="27" customHeight="1" thickBot="1">
      <c r="B115" s="174"/>
      <c r="C115" s="168"/>
      <c r="D115" s="162"/>
      <c r="E115" s="76"/>
      <c r="F115" s="160"/>
      <c r="G115" s="77"/>
      <c r="H115" s="77"/>
      <c r="I115" s="82"/>
      <c r="S115" s="106"/>
      <c r="T115" s="107"/>
      <c r="U115" s="107"/>
      <c r="V115" s="107"/>
      <c r="W115" s="107"/>
      <c r="X115" s="107"/>
      <c r="Y115" s="108"/>
      <c r="Z115" s="107"/>
      <c r="AA115" s="108"/>
      <c r="AB115" s="3"/>
    </row>
    <row r="116" spans="2:28" ht="20.25" customHeight="1">
      <c r="S116" s="3"/>
      <c r="T116" s="4"/>
      <c r="U116" s="4"/>
      <c r="V116" s="4"/>
      <c r="W116" s="4"/>
      <c r="X116" s="4"/>
      <c r="Y116" s="4"/>
      <c r="Z116" s="4"/>
      <c r="AA116" s="4"/>
      <c r="AB116" s="3"/>
    </row>
    <row r="117" spans="2:28" ht="20.25" customHeight="1"/>
    <row r="118" spans="2:28" ht="20.25" customHeight="1"/>
  </sheetData>
  <mergeCells count="228">
    <mergeCell ref="B1:F1"/>
    <mergeCell ref="G1:I1"/>
    <mergeCell ref="B3:C3"/>
    <mergeCell ref="D3:E3"/>
    <mergeCell ref="F3:G3"/>
    <mergeCell ref="H3:I3"/>
    <mergeCell ref="B4:C4"/>
    <mergeCell ref="D4:E4"/>
    <mergeCell ref="F4:G4"/>
    <mergeCell ref="H4:I4"/>
    <mergeCell ref="D5:E5"/>
    <mergeCell ref="G5:I5"/>
    <mergeCell ref="D6:I6"/>
    <mergeCell ref="F7:G7"/>
    <mergeCell ref="H7:I7"/>
    <mergeCell ref="B9:C9"/>
    <mergeCell ref="G12:I12"/>
    <mergeCell ref="G13:I13"/>
    <mergeCell ref="B5:B6"/>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B98:B99"/>
    <mergeCell ref="B100:B101"/>
    <mergeCell ref="B102:B103"/>
    <mergeCell ref="B104:B105"/>
    <mergeCell ref="B106:B107"/>
    <mergeCell ref="B108:B109"/>
    <mergeCell ref="B110:B111"/>
    <mergeCell ref="B112:B113"/>
    <mergeCell ref="B114:B115"/>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5"/>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112:D113"/>
    <mergeCell ref="D114:D115"/>
    <mergeCell ref="F12:F13"/>
    <mergeCell ref="F14:F15"/>
    <mergeCell ref="F16:F17"/>
    <mergeCell ref="F18:F19"/>
    <mergeCell ref="F20:F21"/>
    <mergeCell ref="F22:F23"/>
    <mergeCell ref="F24:F25"/>
    <mergeCell ref="F26:F27"/>
    <mergeCell ref="F28:F29"/>
    <mergeCell ref="F30:F31"/>
    <mergeCell ref="F32:F33"/>
    <mergeCell ref="F34:F35"/>
    <mergeCell ref="F36:F37"/>
    <mergeCell ref="F38:F39"/>
    <mergeCell ref="F40:F41"/>
    <mergeCell ref="F42:F43"/>
    <mergeCell ref="D82:D83"/>
    <mergeCell ref="D84:D85"/>
    <mergeCell ref="D86:D87"/>
    <mergeCell ref="D88:D89"/>
    <mergeCell ref="D90:D91"/>
    <mergeCell ref="D92:D93"/>
    <mergeCell ref="F56:F57"/>
    <mergeCell ref="F58:F59"/>
    <mergeCell ref="F60:F61"/>
    <mergeCell ref="D100:D101"/>
    <mergeCell ref="D102:D103"/>
    <mergeCell ref="D104:D105"/>
    <mergeCell ref="D106:D107"/>
    <mergeCell ref="D108:D109"/>
    <mergeCell ref="D110:D111"/>
    <mergeCell ref="D94:D95"/>
    <mergeCell ref="D96:D97"/>
    <mergeCell ref="D98:D99"/>
    <mergeCell ref="D64:D65"/>
    <mergeCell ref="D66:D67"/>
    <mergeCell ref="D68:D69"/>
    <mergeCell ref="D70:D71"/>
    <mergeCell ref="D72:D73"/>
    <mergeCell ref="D74:D75"/>
    <mergeCell ref="D76:D77"/>
    <mergeCell ref="D78:D79"/>
    <mergeCell ref="D80:D81"/>
    <mergeCell ref="F114:F115"/>
    <mergeCell ref="F80:F81"/>
    <mergeCell ref="F82:F83"/>
    <mergeCell ref="F84:F85"/>
    <mergeCell ref="F86:F87"/>
    <mergeCell ref="F88:F89"/>
    <mergeCell ref="F90:F91"/>
    <mergeCell ref="F92:F93"/>
    <mergeCell ref="F94:F95"/>
    <mergeCell ref="F96:F97"/>
    <mergeCell ref="S3:W9"/>
    <mergeCell ref="F98:F99"/>
    <mergeCell ref="F100:F101"/>
    <mergeCell ref="F102:F103"/>
    <mergeCell ref="F104:F105"/>
    <mergeCell ref="F106:F107"/>
    <mergeCell ref="F108:F109"/>
    <mergeCell ref="F110:F111"/>
    <mergeCell ref="F112:F113"/>
    <mergeCell ref="F62:F63"/>
    <mergeCell ref="F64:F65"/>
    <mergeCell ref="F66:F67"/>
    <mergeCell ref="F68:F69"/>
    <mergeCell ref="F70:F71"/>
    <mergeCell ref="F72:F73"/>
    <mergeCell ref="F74:F75"/>
    <mergeCell ref="F76:F77"/>
    <mergeCell ref="F78:F79"/>
    <mergeCell ref="F44:F45"/>
    <mergeCell ref="F46:F47"/>
    <mergeCell ref="F48:F49"/>
    <mergeCell ref="F50:F51"/>
    <mergeCell ref="F52:F53"/>
    <mergeCell ref="F54:F55"/>
  </mergeCells>
  <phoneticPr fontId="22"/>
  <conditionalFormatting sqref="G13:I13">
    <cfRule type="containsText" dxfId="14" priority="6" operator="containsText" text="未入力">
      <formula>NOT(ISERROR(SEARCH("未入力",G13)))</formula>
    </cfRule>
    <cfRule type="containsText" dxfId="13" priority="7" operator="containsText" text="未入力">
      <formula>NOT(ISERROR(SEARCH("未入力",G13)))</formula>
    </cfRule>
    <cfRule type="containsText" dxfId="12" priority="8" operator="containsText" text="未">
      <formula>NOT(ISERROR(SEARCH("未",G13)))</formula>
    </cfRule>
    <cfRule type="containsText" dxfId="11" priority="9" operator="containsText" text="未">
      <formula>NOT(ISERROR(SEARCH("未",G13)))</formula>
    </cfRule>
    <cfRule type="containsText" dxfId="10" priority="10" operator="containsText" text="未">
      <formula>NOT(ISERROR(SEARCH("未",G13)))</formula>
    </cfRule>
    <cfRule type="containsText" dxfId="9" priority="11" operator="containsText" text="未">
      <formula>NOT(ISERROR(SEARCH("未",G13)))</formula>
    </cfRule>
    <cfRule type="containsText" dxfId="8" priority="12" operator="containsText" text="未">
      <formula>NOT(ISERROR(SEARCH("未",G13)))</formula>
    </cfRule>
  </conditionalFormatting>
  <conditionalFormatting sqref="C16:C17">
    <cfRule type="containsText" dxfId="7" priority="3" stopIfTrue="1" operator="containsText" text="女">
      <formula>NOT(ISERROR(SEARCH("女",C16)))</formula>
    </cfRule>
    <cfRule type="containsText" dxfId="6" priority="4" stopIfTrue="1" operator="containsText" text="男">
      <formula>NOT(ISERROR(SEARCH("男",C16)))</formula>
    </cfRule>
  </conditionalFormatting>
  <conditionalFormatting sqref="C18:C115">
    <cfRule type="containsText" dxfId="5" priority="1" stopIfTrue="1" operator="containsText" text="女">
      <formula>NOT(ISERROR(SEARCH("女",C18)))</formula>
    </cfRule>
    <cfRule type="containsText" dxfId="4" priority="2" stopIfTrue="1" operator="containsText" text="男">
      <formula>NOT(ISERROR(SEARCH("男",C18)))</formula>
    </cfRule>
  </conditionalFormatting>
  <dataValidations count="7">
    <dataValidation type="list" allowBlank="1" showInputMessage="1" showErrorMessage="1" sqref="B4:C4">
      <formula1>"小学生,中学生,高校生,一般"</formula1>
    </dataValidation>
    <dataValidation type="list" allowBlank="1" showInputMessage="1" showErrorMessage="1" sqref="C16:C115">
      <formula1>$L$12:$Q$12</formula1>
    </dataValidation>
    <dataValidation allowBlank="1" showInputMessage="1" showErrorMessage="1" sqref="H4:I4 E17 E19 E21 E23 E25 E27 E29 E31 E33 E35 E37 E39 E41 E43 E45 E47 E49 E51 E53 E55 E57 E59 E61 E63 E65 E67 E69 E71 E73 E75 E77 E79 E81 E83 E85 E87 E89 E91 E93 E95 E97 E99 E101 E103 E105 E107 E109 E111 E113 E115"/>
    <dataValidation type="list" allowBlank="1" showInputMessage="1" showErrorMessage="1" sqref="F16:F115">
      <formula1>$R$12:$R$17</formula1>
    </dataValidation>
    <dataValidation type="whole" allowBlank="1" showInputMessage="1" showErrorMessage="1" sqref="D16:D115">
      <formula1>1</formula1>
      <formula2>9999</formula2>
    </dataValidation>
    <dataValidation type="whole" allowBlank="1" showInputMessage="1" showErrorMessage="1" sqref="G17:I17 G19:I19 G37:I37 G23:I23 G25:I25 G27:I27 G29:I29 G31:I31 G33:I33 G39:I39 G21:I21 G41:I41 G35:I35 G43:I43 G45:I45 G47:I47 G49:I49 G51:I51 G53:I53 G55:I55 G57:I57 G59:I59 G61:I61 G63:I63 G65:I65 G67:I67 G69:I69 G71:I71 G73:I73 G75:I75 G77:I77 G79:I79 G81:I81 G83:I83 G85:I85 G87:I87 G89:I89 G91:I91 G93:I93 G95:I95 G97:I97 G99:I99 G101:I101 G103:I103 G105:I105 G107:I107 G109:I109 G111:I111 G113:I113 G115:I115">
      <formula1>100</formula1>
      <formula2>999999</formula2>
    </dataValidation>
    <dataValidation type="list" allowBlank="1" showInputMessage="1" showErrorMessage="1" sqref="G16:I16 G18:I18 G20:I20 G22:I22 G24:I24 G26:I26 G28:I28 G30:I30 G32:I32 G34:I34 G36:I36 G38:I38 G40:I40 G42:I42 G44:I44 G46:I46 G48:I48 G50:I50 G52:I52 G54:I54 G56:I56 G58:I58 G60:I60 G62:I62 G64:I64 G66:I66 G68:I68 G70:I70 G72:I72 G74:I74 G76:I76 G78:I78 G80:I80 G82:I82 G84:I84 G86:I86 G88:I88 G90:I90 G92:I92 G94:I94 G96:I96 G98:I98 G100:I100 G102:I102 G104:I104 G106:I106 G108:I108 G110:I110 G112:I112 G114:I114">
      <formula1>INDIRECT($C16)</formula1>
    </dataValidation>
  </dataValidations>
  <pageMargins left="0.27916666666666701" right="0.31805555555555598" top="0.36875000000000002" bottom="0.25" header="0.3" footer="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X70"/>
  <sheetViews>
    <sheetView workbookViewId="0">
      <selection activeCell="E11" sqref="E11"/>
    </sheetView>
  </sheetViews>
  <sheetFormatPr defaultColWidth="9" defaultRowHeight="13.5"/>
  <cols>
    <col min="1" max="1" width="2.125" customWidth="1"/>
    <col min="2" max="2" width="12.25" customWidth="1"/>
    <col min="3" max="3" width="16.625" customWidth="1"/>
    <col min="4" max="4" width="7" style="1" customWidth="1"/>
    <col min="5" max="5" width="16.875" customWidth="1"/>
    <col min="6" max="6" width="7" style="1" customWidth="1"/>
    <col min="7" max="7" width="16.875" customWidth="1"/>
    <col min="8" max="8" width="7" style="1" customWidth="1"/>
    <col min="9" max="9" width="16.875" customWidth="1"/>
    <col min="10" max="10" width="1.75" customWidth="1"/>
    <col min="11" max="11" width="10.625" hidden="1" customWidth="1"/>
    <col min="12" max="12" width="9.875" hidden="1" customWidth="1"/>
    <col min="13" max="13" width="11" hidden="1" customWidth="1"/>
    <col min="14" max="14" width="14.625" hidden="1" customWidth="1"/>
    <col min="15" max="15" width="9.875" hidden="1" customWidth="1"/>
    <col min="16" max="16" width="11" hidden="1" customWidth="1"/>
    <col min="17" max="17" width="14.625" hidden="1" customWidth="1"/>
    <col min="18" max="18" width="11.5" hidden="1" customWidth="1"/>
    <col min="20" max="21" width="9" customWidth="1"/>
  </cols>
  <sheetData>
    <row r="1" spans="1:24" ht="25.5" customHeight="1">
      <c r="B1" s="216" t="str">
        <f>個人種目申込一覧表!B1</f>
        <v>岡谷市民陸上競技大会</v>
      </c>
      <c r="C1" s="216"/>
      <c r="D1" s="216"/>
      <c r="E1" s="216"/>
      <c r="F1" s="216"/>
      <c r="G1" s="1" t="s">
        <v>58</v>
      </c>
      <c r="H1" s="217" t="s">
        <v>59</v>
      </c>
      <c r="I1" s="218"/>
    </row>
    <row r="2" spans="1:24" ht="8.25" customHeight="1">
      <c r="B2" s="1"/>
      <c r="C2" s="1"/>
      <c r="G2" s="1"/>
      <c r="I2" s="1"/>
    </row>
    <row r="3" spans="1:24" ht="25.5" customHeight="1">
      <c r="C3" s="2" t="s">
        <v>60</v>
      </c>
      <c r="L3" s="39"/>
      <c r="M3" s="39"/>
      <c r="N3" s="39"/>
      <c r="O3" s="39"/>
      <c r="P3" s="39"/>
      <c r="Q3" s="39"/>
      <c r="R3" s="39"/>
      <c r="S3" s="49"/>
      <c r="T3" s="49"/>
      <c r="U3" s="49"/>
      <c r="V3" s="49"/>
      <c r="W3" s="49"/>
      <c r="X3" s="49"/>
    </row>
    <row r="4" spans="1:24" ht="6" customHeight="1">
      <c r="G4" s="3"/>
      <c r="H4" s="4"/>
      <c r="I4" s="3"/>
      <c r="L4" s="39"/>
      <c r="M4" s="39"/>
      <c r="N4" s="39"/>
      <c r="O4" s="39"/>
      <c r="P4" s="39"/>
      <c r="Q4" s="39"/>
      <c r="R4" s="39"/>
      <c r="S4" s="49"/>
      <c r="T4" s="49"/>
      <c r="U4" s="49"/>
      <c r="V4" s="49"/>
      <c r="W4" s="49"/>
      <c r="X4" s="49"/>
    </row>
    <row r="5" spans="1:24" ht="27" customHeight="1">
      <c r="C5" s="5" t="s">
        <v>61</v>
      </c>
      <c r="D5" s="6"/>
      <c r="E5" s="7" t="s">
        <v>62</v>
      </c>
      <c r="G5" s="4"/>
      <c r="H5" s="4"/>
      <c r="I5" s="40" t="s">
        <v>27</v>
      </c>
      <c r="L5" s="39"/>
      <c r="M5" s="39"/>
      <c r="N5" s="39"/>
      <c r="O5" s="39"/>
      <c r="P5" s="39"/>
      <c r="Q5" s="39"/>
      <c r="R5" s="39"/>
      <c r="S5" s="49"/>
      <c r="T5" s="49"/>
      <c r="U5" s="49"/>
      <c r="V5" s="49"/>
      <c r="W5" s="49"/>
      <c r="X5" s="49"/>
    </row>
    <row r="6" spans="1:24" ht="27" customHeight="1">
      <c r="C6" s="8">
        <f>COUNTA(E10,E15,E20,E25,E30,E35,E40,E45,E50,E55,E60,E65)</f>
        <v>0</v>
      </c>
      <c r="D6" s="9"/>
      <c r="E6" s="10">
        <f>SUM(K10+K15+K20+K25+K30+K35+K40+K45+K50)</f>
        <v>0</v>
      </c>
      <c r="G6" s="11"/>
      <c r="H6" s="4"/>
      <c r="I6" s="41">
        <f>$C$6*1000</f>
        <v>0</v>
      </c>
      <c r="L6" s="39"/>
      <c r="M6" s="39"/>
      <c r="N6" s="39"/>
      <c r="O6" s="39"/>
      <c r="P6" s="39"/>
      <c r="Q6" s="39"/>
      <c r="R6" s="39"/>
      <c r="S6" s="49"/>
      <c r="T6" s="49"/>
      <c r="U6" s="49"/>
      <c r="V6" s="49"/>
      <c r="W6" s="49"/>
      <c r="X6" s="49"/>
    </row>
    <row r="7" spans="1:24" ht="6" customHeight="1">
      <c r="L7" s="42"/>
      <c r="M7" s="42"/>
      <c r="N7" s="42"/>
      <c r="O7" s="42"/>
      <c r="P7" s="42"/>
      <c r="Q7" s="42"/>
      <c r="R7" s="42"/>
      <c r="S7" s="49"/>
      <c r="T7" s="49"/>
      <c r="U7" s="49"/>
      <c r="V7" s="49"/>
      <c r="W7" s="49"/>
      <c r="X7" s="49"/>
    </row>
    <row r="8" spans="1:24" ht="36" customHeight="1">
      <c r="D8" s="12" t="s">
        <v>63</v>
      </c>
      <c r="E8" s="13" t="s">
        <v>64</v>
      </c>
      <c r="F8" s="14" t="s">
        <v>63</v>
      </c>
      <c r="G8" s="13" t="s">
        <v>64</v>
      </c>
      <c r="H8" s="14" t="s">
        <v>63</v>
      </c>
      <c r="I8" s="43" t="s">
        <v>64</v>
      </c>
      <c r="L8" s="42"/>
      <c r="M8" s="42"/>
      <c r="N8" s="42"/>
      <c r="O8" s="42"/>
      <c r="P8" s="42"/>
      <c r="Q8" s="42"/>
      <c r="R8" s="42"/>
      <c r="S8" s="49"/>
      <c r="T8" s="49"/>
      <c r="U8" s="49"/>
      <c r="V8" s="49"/>
      <c r="W8" s="49"/>
      <c r="X8" s="49"/>
    </row>
    <row r="9" spans="1:24" ht="6" customHeight="1">
      <c r="A9" s="15"/>
      <c r="B9" s="16"/>
      <c r="C9" s="16"/>
      <c r="D9" s="17"/>
      <c r="E9" s="15"/>
      <c r="F9" s="17"/>
      <c r="G9" s="15"/>
      <c r="H9" s="17"/>
      <c r="I9" s="15"/>
      <c r="J9" s="15"/>
    </row>
    <row r="10" spans="1:24" ht="27" customHeight="1">
      <c r="B10" s="18" t="s">
        <v>65</v>
      </c>
      <c r="C10" s="19" t="s">
        <v>66</v>
      </c>
      <c r="D10" s="20"/>
      <c r="E10" s="138"/>
      <c r="F10" s="22"/>
      <c r="G10" s="138"/>
      <c r="H10" s="22"/>
      <c r="I10" s="139"/>
      <c r="K10">
        <f>COUNTA(E10,G10,I10,E12,G12,I12)</f>
        <v>0</v>
      </c>
      <c r="L10" s="137" t="s">
        <v>80</v>
      </c>
      <c r="M10" s="1" t="s">
        <v>34</v>
      </c>
      <c r="N10" s="137" t="s">
        <v>82</v>
      </c>
      <c r="O10" s="137" t="s">
        <v>81</v>
      </c>
      <c r="P10" s="1" t="s">
        <v>36</v>
      </c>
    </row>
    <row r="11" spans="1:24" ht="27" customHeight="1">
      <c r="B11" s="23"/>
      <c r="C11" s="24"/>
      <c r="D11" s="25"/>
      <c r="E11" s="26"/>
      <c r="F11" s="27"/>
      <c r="G11" s="26"/>
      <c r="H11" s="27"/>
      <c r="I11" s="45"/>
      <c r="L11" s="1" t="s">
        <v>67</v>
      </c>
      <c r="M11" s="1" t="s">
        <v>67</v>
      </c>
      <c r="N11" s="137" t="s">
        <v>83</v>
      </c>
      <c r="O11" s="1" t="s">
        <v>67</v>
      </c>
      <c r="P11" s="1" t="s">
        <v>67</v>
      </c>
      <c r="Q11" s="1"/>
    </row>
    <row r="12" spans="1:24" ht="27" customHeight="1">
      <c r="B12" s="28" t="s">
        <v>68</v>
      </c>
      <c r="C12" s="18" t="s">
        <v>69</v>
      </c>
      <c r="D12" s="29"/>
      <c r="E12" s="140"/>
      <c r="F12" s="31"/>
      <c r="G12" s="30"/>
      <c r="H12" s="31"/>
      <c r="I12" s="46"/>
    </row>
    <row r="13" spans="1:24" ht="27" customHeight="1">
      <c r="B13" s="32"/>
      <c r="C13" s="33"/>
      <c r="D13" s="34"/>
      <c r="E13" s="35"/>
      <c r="F13" s="36"/>
      <c r="G13" s="35"/>
      <c r="H13" s="36"/>
      <c r="I13" s="47"/>
    </row>
    <row r="14" spans="1:24" ht="6" customHeight="1">
      <c r="B14" s="37"/>
      <c r="C14" s="37"/>
      <c r="D14" s="38"/>
      <c r="E14" s="37"/>
    </row>
    <row r="15" spans="1:24" ht="27" customHeight="1">
      <c r="B15" s="18" t="s">
        <v>65</v>
      </c>
      <c r="C15" s="19" t="s">
        <v>66</v>
      </c>
      <c r="D15" s="20"/>
      <c r="E15" s="21"/>
      <c r="F15" s="22"/>
      <c r="G15" s="21"/>
      <c r="H15" s="22"/>
      <c r="I15" s="44"/>
      <c r="K15">
        <f>COUNTA(E15,G15,I15,E17,G17,I17)</f>
        <v>0</v>
      </c>
      <c r="L15" s="1">
        <v>1</v>
      </c>
      <c r="M15" s="1">
        <v>2</v>
      </c>
      <c r="N15" s="1">
        <v>3</v>
      </c>
      <c r="O15" s="1">
        <v>4</v>
      </c>
      <c r="P15" s="1">
        <v>5</v>
      </c>
      <c r="Q15" s="1">
        <v>6</v>
      </c>
    </row>
    <row r="16" spans="1:24" ht="27" customHeight="1">
      <c r="B16" s="23"/>
      <c r="C16" s="24"/>
      <c r="D16" s="25"/>
      <c r="E16" s="26"/>
      <c r="F16" s="27"/>
      <c r="G16" s="26"/>
      <c r="H16" s="27"/>
      <c r="I16" s="45"/>
      <c r="L16" s="1" t="s">
        <v>70</v>
      </c>
      <c r="M16" s="1" t="s">
        <v>71</v>
      </c>
      <c r="N16" s="48" t="s">
        <v>72</v>
      </c>
      <c r="O16" s="1" t="s">
        <v>73</v>
      </c>
      <c r="P16" s="1" t="s">
        <v>74</v>
      </c>
      <c r="Q16" s="1" t="s">
        <v>75</v>
      </c>
      <c r="R16" s="1" t="s">
        <v>76</v>
      </c>
    </row>
    <row r="17" spans="2:21" ht="27" customHeight="1">
      <c r="B17" s="28" t="s">
        <v>68</v>
      </c>
      <c r="C17" s="18" t="s">
        <v>69</v>
      </c>
      <c r="D17" s="29"/>
      <c r="E17" s="30"/>
      <c r="F17" s="31"/>
      <c r="G17" s="30"/>
      <c r="H17" s="31"/>
      <c r="I17" s="46"/>
    </row>
    <row r="18" spans="2:21" ht="27" customHeight="1">
      <c r="B18" s="32"/>
      <c r="C18" s="33"/>
      <c r="D18" s="34"/>
      <c r="E18" s="35"/>
      <c r="F18" s="36"/>
      <c r="G18" s="35"/>
      <c r="H18" s="36"/>
      <c r="I18" s="47"/>
      <c r="U18" s="50"/>
    </row>
    <row r="19" spans="2:21" ht="6" customHeight="1">
      <c r="B19" s="37"/>
      <c r="C19" s="37"/>
      <c r="D19" s="38"/>
      <c r="E19" s="37"/>
    </row>
    <row r="20" spans="2:21" ht="27" customHeight="1">
      <c r="B20" s="18" t="s">
        <v>65</v>
      </c>
      <c r="C20" s="19" t="s">
        <v>66</v>
      </c>
      <c r="D20" s="20"/>
      <c r="E20" s="21"/>
      <c r="F20" s="22"/>
      <c r="G20" s="21"/>
      <c r="H20" s="22"/>
      <c r="I20" s="44"/>
      <c r="K20">
        <f>COUNTA(E20,G20,I20,E22,G22,I22)</f>
        <v>0</v>
      </c>
    </row>
    <row r="21" spans="2:21" ht="27" customHeight="1">
      <c r="B21" s="23"/>
      <c r="C21" s="24"/>
      <c r="D21" s="25"/>
      <c r="E21" s="26"/>
      <c r="F21" s="27"/>
      <c r="G21" s="26"/>
      <c r="H21" s="27"/>
      <c r="I21" s="45"/>
    </row>
    <row r="22" spans="2:21" ht="27" customHeight="1">
      <c r="B22" s="28" t="s">
        <v>68</v>
      </c>
      <c r="C22" s="18" t="s">
        <v>69</v>
      </c>
      <c r="D22" s="29"/>
      <c r="E22" s="30"/>
      <c r="F22" s="31"/>
      <c r="G22" s="30"/>
      <c r="H22" s="31"/>
      <c r="I22" s="46"/>
    </row>
    <row r="23" spans="2:21" ht="27.75" customHeight="1">
      <c r="B23" s="32"/>
      <c r="C23" s="33"/>
      <c r="D23" s="34"/>
      <c r="E23" s="35"/>
      <c r="F23" s="36"/>
      <c r="G23" s="35"/>
      <c r="H23" s="36"/>
      <c r="I23" s="47"/>
    </row>
    <row r="24" spans="2:21" ht="6" customHeight="1">
      <c r="B24" s="37"/>
      <c r="C24" s="37"/>
      <c r="D24" s="38"/>
      <c r="E24" s="37"/>
    </row>
    <row r="25" spans="2:21" ht="27" customHeight="1">
      <c r="B25" s="18" t="s">
        <v>65</v>
      </c>
      <c r="C25" s="19" t="s">
        <v>66</v>
      </c>
      <c r="D25" s="20"/>
      <c r="E25" s="21"/>
      <c r="F25" s="22"/>
      <c r="G25" s="21"/>
      <c r="H25" s="22"/>
      <c r="I25" s="44"/>
      <c r="K25">
        <f>COUNTA(E25,G25,I25,E27,G27,I27)</f>
        <v>0</v>
      </c>
    </row>
    <row r="26" spans="2:21" ht="27" customHeight="1">
      <c r="B26" s="23"/>
      <c r="C26" s="24"/>
      <c r="D26" s="25"/>
      <c r="E26" s="26"/>
      <c r="F26" s="27"/>
      <c r="G26" s="26"/>
      <c r="H26" s="27"/>
      <c r="I26" s="45"/>
    </row>
    <row r="27" spans="2:21" ht="27" customHeight="1">
      <c r="B27" s="28" t="s">
        <v>68</v>
      </c>
      <c r="C27" s="18" t="s">
        <v>69</v>
      </c>
      <c r="D27" s="29"/>
      <c r="E27" s="30"/>
      <c r="F27" s="31"/>
      <c r="G27" s="30"/>
      <c r="H27" s="31"/>
      <c r="I27" s="46"/>
    </row>
    <row r="28" spans="2:21" ht="27.75" customHeight="1">
      <c r="B28" s="32"/>
      <c r="C28" s="33"/>
      <c r="D28" s="34"/>
      <c r="E28" s="35"/>
      <c r="F28" s="36"/>
      <c r="G28" s="35"/>
      <c r="H28" s="36"/>
      <c r="I28" s="47"/>
    </row>
    <row r="29" spans="2:21" ht="6" customHeight="1">
      <c r="B29" s="37"/>
      <c r="C29" s="37"/>
      <c r="D29" s="38"/>
      <c r="E29" s="37"/>
    </row>
    <row r="30" spans="2:21" ht="27" customHeight="1">
      <c r="B30" s="18" t="s">
        <v>65</v>
      </c>
      <c r="C30" s="19" t="s">
        <v>66</v>
      </c>
      <c r="D30" s="20"/>
      <c r="E30" s="21"/>
      <c r="F30" s="22"/>
      <c r="G30" s="21"/>
      <c r="H30" s="22"/>
      <c r="I30" s="44"/>
      <c r="K30">
        <f>COUNTA(E30,G30,I30,E32,G32,I32)</f>
        <v>0</v>
      </c>
    </row>
    <row r="31" spans="2:21" ht="27" customHeight="1">
      <c r="B31" s="23"/>
      <c r="C31" s="24"/>
      <c r="D31" s="25"/>
      <c r="E31" s="26"/>
      <c r="F31" s="27"/>
      <c r="G31" s="26"/>
      <c r="H31" s="27"/>
      <c r="I31" s="45"/>
    </row>
    <row r="32" spans="2:21" ht="27" customHeight="1">
      <c r="B32" s="28" t="s">
        <v>68</v>
      </c>
      <c r="C32" s="18" t="s">
        <v>69</v>
      </c>
      <c r="D32" s="29"/>
      <c r="E32" s="30"/>
      <c r="F32" s="31"/>
      <c r="G32" s="30"/>
      <c r="H32" s="31"/>
      <c r="I32" s="46"/>
    </row>
    <row r="33" spans="2:11" ht="27.75" customHeight="1">
      <c r="B33" s="32"/>
      <c r="C33" s="33"/>
      <c r="D33" s="34"/>
      <c r="E33" s="35"/>
      <c r="F33" s="36"/>
      <c r="G33" s="35"/>
      <c r="H33" s="36"/>
      <c r="I33" s="47"/>
    </row>
    <row r="34" spans="2:11" ht="6" customHeight="1">
      <c r="B34" s="37"/>
      <c r="C34" s="37"/>
      <c r="D34" s="38"/>
      <c r="E34" s="37"/>
    </row>
    <row r="35" spans="2:11" ht="27" customHeight="1">
      <c r="B35" s="18" t="s">
        <v>65</v>
      </c>
      <c r="C35" s="19" t="s">
        <v>66</v>
      </c>
      <c r="D35" s="20"/>
      <c r="E35" s="21"/>
      <c r="F35" s="22"/>
      <c r="G35" s="21"/>
      <c r="H35" s="22"/>
      <c r="I35" s="44"/>
      <c r="K35">
        <f>COUNTA(E35,G35,I35,E37,G37,I37)</f>
        <v>0</v>
      </c>
    </row>
    <row r="36" spans="2:11" ht="27" customHeight="1">
      <c r="B36" s="23"/>
      <c r="C36" s="24"/>
      <c r="D36" s="25"/>
      <c r="E36" s="26"/>
      <c r="F36" s="27"/>
      <c r="G36" s="26"/>
      <c r="H36" s="27"/>
      <c r="I36" s="45"/>
    </row>
    <row r="37" spans="2:11" ht="27" customHeight="1">
      <c r="B37" s="28" t="s">
        <v>68</v>
      </c>
      <c r="C37" s="18" t="s">
        <v>69</v>
      </c>
      <c r="D37" s="29"/>
      <c r="E37" s="30"/>
      <c r="F37" s="31"/>
      <c r="G37" s="30"/>
      <c r="H37" s="31"/>
      <c r="I37" s="46"/>
    </row>
    <row r="38" spans="2:11" ht="27.75" customHeight="1">
      <c r="B38" s="32"/>
      <c r="C38" s="33"/>
      <c r="D38" s="34"/>
      <c r="E38" s="35"/>
      <c r="F38" s="36"/>
      <c r="G38" s="35"/>
      <c r="H38" s="36"/>
      <c r="I38" s="47"/>
    </row>
    <row r="39" spans="2:11" ht="6" customHeight="1">
      <c r="B39" s="37"/>
      <c r="C39" s="37"/>
      <c r="D39" s="38"/>
      <c r="E39" s="37"/>
    </row>
    <row r="40" spans="2:11" ht="27" customHeight="1">
      <c r="B40" s="18" t="s">
        <v>65</v>
      </c>
      <c r="C40" s="19" t="s">
        <v>66</v>
      </c>
      <c r="D40" s="20"/>
      <c r="E40" s="21"/>
      <c r="F40" s="22"/>
      <c r="G40" s="21"/>
      <c r="H40" s="22"/>
      <c r="I40" s="44"/>
      <c r="K40">
        <f>COUNTA(E40,G40,I40,E42,G42,I42)</f>
        <v>0</v>
      </c>
    </row>
    <row r="41" spans="2:11" ht="27" customHeight="1">
      <c r="B41" s="23"/>
      <c r="C41" s="24"/>
      <c r="D41" s="25"/>
      <c r="E41" s="26"/>
      <c r="F41" s="27"/>
      <c r="G41" s="26"/>
      <c r="H41" s="27"/>
      <c r="I41" s="45"/>
    </row>
    <row r="42" spans="2:11" ht="27" customHeight="1">
      <c r="B42" s="28" t="s">
        <v>68</v>
      </c>
      <c r="C42" s="18" t="s">
        <v>69</v>
      </c>
      <c r="D42" s="29"/>
      <c r="E42" s="30"/>
      <c r="F42" s="31"/>
      <c r="G42" s="30"/>
      <c r="H42" s="31"/>
      <c r="I42" s="46"/>
    </row>
    <row r="43" spans="2:11" ht="27.75" customHeight="1">
      <c r="B43" s="32"/>
      <c r="C43" s="33"/>
      <c r="D43" s="34"/>
      <c r="E43" s="35"/>
      <c r="F43" s="36"/>
      <c r="G43" s="35"/>
      <c r="H43" s="36"/>
      <c r="I43" s="47"/>
    </row>
    <row r="44" spans="2:11" ht="6" customHeight="1">
      <c r="B44" s="37"/>
      <c r="C44" s="37"/>
      <c r="D44" s="38"/>
      <c r="E44" s="37"/>
    </row>
    <row r="45" spans="2:11" ht="27" customHeight="1">
      <c r="B45" s="18" t="s">
        <v>65</v>
      </c>
      <c r="C45" s="19" t="s">
        <v>66</v>
      </c>
      <c r="D45" s="20"/>
      <c r="E45" s="21"/>
      <c r="F45" s="22"/>
      <c r="G45" s="21"/>
      <c r="H45" s="22"/>
      <c r="I45" s="44"/>
      <c r="K45">
        <f>COUNTA(E45,G45,I45,E47,G47,I47)</f>
        <v>0</v>
      </c>
    </row>
    <row r="46" spans="2:11" ht="27" customHeight="1">
      <c r="B46" s="23"/>
      <c r="C46" s="24"/>
      <c r="D46" s="25"/>
      <c r="E46" s="26"/>
      <c r="F46" s="27"/>
      <c r="G46" s="26"/>
      <c r="H46" s="27"/>
      <c r="I46" s="45"/>
    </row>
    <row r="47" spans="2:11" ht="27" customHeight="1">
      <c r="B47" s="28" t="s">
        <v>68</v>
      </c>
      <c r="C47" s="18" t="s">
        <v>69</v>
      </c>
      <c r="D47" s="29"/>
      <c r="E47" s="30"/>
      <c r="F47" s="31"/>
      <c r="G47" s="30"/>
      <c r="H47" s="31"/>
      <c r="I47" s="46"/>
    </row>
    <row r="48" spans="2:11" ht="27.75" customHeight="1">
      <c r="B48" s="32"/>
      <c r="C48" s="33"/>
      <c r="D48" s="34"/>
      <c r="E48" s="35"/>
      <c r="F48" s="36"/>
      <c r="G48" s="35"/>
      <c r="H48" s="36"/>
      <c r="I48" s="47"/>
    </row>
    <row r="49" spans="2:11" ht="6" customHeight="1">
      <c r="B49" s="37"/>
      <c r="C49" s="37"/>
      <c r="D49" s="38"/>
      <c r="E49" s="37"/>
    </row>
    <row r="50" spans="2:11" ht="27" customHeight="1">
      <c r="B50" s="18" t="s">
        <v>65</v>
      </c>
      <c r="C50" s="19" t="s">
        <v>66</v>
      </c>
      <c r="D50" s="20"/>
      <c r="E50" s="21"/>
      <c r="F50" s="22"/>
      <c r="G50" s="21"/>
      <c r="H50" s="22"/>
      <c r="I50" s="44"/>
      <c r="K50">
        <f>COUNTA(E50,G50,I50,E52,G52,I52)</f>
        <v>0</v>
      </c>
    </row>
    <row r="51" spans="2:11" ht="27" customHeight="1">
      <c r="B51" s="23"/>
      <c r="C51" s="24"/>
      <c r="D51" s="25"/>
      <c r="E51" s="26"/>
      <c r="F51" s="27"/>
      <c r="G51" s="26"/>
      <c r="H51" s="27"/>
      <c r="I51" s="45"/>
    </row>
    <row r="52" spans="2:11" ht="27" customHeight="1">
      <c r="B52" s="28" t="s">
        <v>68</v>
      </c>
      <c r="C52" s="18" t="s">
        <v>69</v>
      </c>
      <c r="D52" s="29"/>
      <c r="E52" s="30"/>
      <c r="F52" s="31"/>
      <c r="G52" s="30"/>
      <c r="H52" s="31"/>
      <c r="I52" s="46"/>
    </row>
    <row r="53" spans="2:11" ht="27.75" customHeight="1">
      <c r="B53" s="32"/>
      <c r="C53" s="33"/>
      <c r="D53" s="34"/>
      <c r="E53" s="35"/>
      <c r="F53" s="36"/>
      <c r="G53" s="35"/>
      <c r="H53" s="36"/>
      <c r="I53" s="47"/>
    </row>
    <row r="54" spans="2:11" ht="6" customHeight="1">
      <c r="B54" s="37"/>
      <c r="C54" s="37"/>
      <c r="D54" s="38"/>
      <c r="E54" s="37"/>
    </row>
    <row r="55" spans="2:11" ht="27" customHeight="1">
      <c r="B55" s="18" t="s">
        <v>65</v>
      </c>
      <c r="C55" s="19" t="s">
        <v>66</v>
      </c>
      <c r="D55" s="20"/>
      <c r="E55" s="21"/>
      <c r="F55" s="22"/>
      <c r="G55" s="21"/>
      <c r="H55" s="22"/>
      <c r="I55" s="44"/>
      <c r="K55">
        <f>COUNTA(E55,G55,I55,E57,G57,I57)</f>
        <v>0</v>
      </c>
    </row>
    <row r="56" spans="2:11" ht="27" customHeight="1">
      <c r="B56" s="23"/>
      <c r="C56" s="24"/>
      <c r="D56" s="25"/>
      <c r="E56" s="26"/>
      <c r="F56" s="27"/>
      <c r="G56" s="26"/>
      <c r="H56" s="27"/>
      <c r="I56" s="45"/>
    </row>
    <row r="57" spans="2:11" ht="27" customHeight="1">
      <c r="B57" s="28" t="s">
        <v>68</v>
      </c>
      <c r="C57" s="18" t="s">
        <v>69</v>
      </c>
      <c r="D57" s="29"/>
      <c r="E57" s="30"/>
      <c r="F57" s="31"/>
      <c r="G57" s="30"/>
      <c r="H57" s="31"/>
      <c r="I57" s="46"/>
    </row>
    <row r="58" spans="2:11" ht="27.75" customHeight="1">
      <c r="B58" s="32"/>
      <c r="C58" s="33"/>
      <c r="D58" s="34"/>
      <c r="E58" s="35"/>
      <c r="F58" s="36"/>
      <c r="G58" s="35"/>
      <c r="H58" s="36"/>
      <c r="I58" s="47"/>
    </row>
    <row r="59" spans="2:11" ht="6" customHeight="1">
      <c r="B59" s="37"/>
      <c r="C59" s="37"/>
      <c r="D59" s="38"/>
      <c r="E59" s="37"/>
    </row>
    <row r="60" spans="2:11" ht="27" customHeight="1">
      <c r="B60" s="18" t="s">
        <v>65</v>
      </c>
      <c r="C60" s="19" t="s">
        <v>66</v>
      </c>
      <c r="D60" s="20"/>
      <c r="E60" s="21"/>
      <c r="F60" s="22"/>
      <c r="G60" s="21"/>
      <c r="H60" s="22"/>
      <c r="I60" s="44"/>
      <c r="K60">
        <f>COUNTA(E60,G60,I60,E62,G62,I62)</f>
        <v>0</v>
      </c>
    </row>
    <row r="61" spans="2:11" ht="27" customHeight="1">
      <c r="B61" s="23"/>
      <c r="C61" s="24"/>
      <c r="D61" s="25"/>
      <c r="E61" s="26"/>
      <c r="F61" s="27"/>
      <c r="G61" s="26"/>
      <c r="H61" s="27"/>
      <c r="I61" s="45"/>
    </row>
    <row r="62" spans="2:11" ht="27" customHeight="1">
      <c r="B62" s="28" t="s">
        <v>68</v>
      </c>
      <c r="C62" s="18" t="s">
        <v>69</v>
      </c>
      <c r="D62" s="29"/>
      <c r="E62" s="30"/>
      <c r="F62" s="31"/>
      <c r="G62" s="30"/>
      <c r="H62" s="31"/>
      <c r="I62" s="46"/>
    </row>
    <row r="63" spans="2:11" ht="27.75" customHeight="1">
      <c r="B63" s="32"/>
      <c r="C63" s="33"/>
      <c r="D63" s="34"/>
      <c r="E63" s="35"/>
      <c r="F63" s="36"/>
      <c r="G63" s="35"/>
      <c r="H63" s="36"/>
      <c r="I63" s="47"/>
    </row>
    <row r="64" spans="2:11" ht="6" customHeight="1">
      <c r="B64" s="37"/>
      <c r="C64" s="37"/>
      <c r="D64" s="38"/>
      <c r="E64" s="37"/>
    </row>
    <row r="65" spans="2:11" ht="27" customHeight="1">
      <c r="B65" s="18" t="s">
        <v>65</v>
      </c>
      <c r="C65" s="19" t="s">
        <v>66</v>
      </c>
      <c r="D65" s="20"/>
      <c r="E65" s="21"/>
      <c r="F65" s="22"/>
      <c r="G65" s="21"/>
      <c r="H65" s="22"/>
      <c r="I65" s="44"/>
      <c r="K65">
        <f>COUNTA(E65,G65,I65,E67,G67,I67)</f>
        <v>0</v>
      </c>
    </row>
    <row r="66" spans="2:11" ht="27" customHeight="1">
      <c r="B66" s="23"/>
      <c r="C66" s="24"/>
      <c r="D66" s="25"/>
      <c r="E66" s="26"/>
      <c r="F66" s="27"/>
      <c r="G66" s="26"/>
      <c r="H66" s="27"/>
      <c r="I66" s="45"/>
    </row>
    <row r="67" spans="2:11" ht="27" customHeight="1">
      <c r="B67" s="28" t="s">
        <v>68</v>
      </c>
      <c r="C67" s="18" t="s">
        <v>69</v>
      </c>
      <c r="D67" s="29"/>
      <c r="E67" s="30"/>
      <c r="F67" s="31"/>
      <c r="G67" s="30"/>
      <c r="H67" s="31"/>
      <c r="I67" s="46"/>
    </row>
    <row r="68" spans="2:11" ht="27.75" customHeight="1">
      <c r="B68" s="32"/>
      <c r="C68" s="33"/>
      <c r="D68" s="34"/>
      <c r="E68" s="35"/>
      <c r="F68" s="36"/>
      <c r="G68" s="35"/>
      <c r="H68" s="36"/>
      <c r="I68" s="47"/>
    </row>
    <row r="69" spans="2:11" ht="21" customHeight="1">
      <c r="B69" s="37"/>
      <c r="C69" s="37"/>
      <c r="D69" s="38"/>
      <c r="E69" s="37"/>
    </row>
    <row r="70" spans="2:11" ht="21" customHeight="1"/>
  </sheetData>
  <mergeCells count="2">
    <mergeCell ref="B1:F1"/>
    <mergeCell ref="H1:I1"/>
  </mergeCells>
  <phoneticPr fontId="22"/>
  <conditionalFormatting sqref="B11">
    <cfRule type="containsText" dxfId="3" priority="7" stopIfTrue="1" operator="containsText" text="女">
      <formula>NOT(ISERROR(SEARCH("女",B11)))</formula>
    </cfRule>
    <cfRule type="containsText" dxfId="2" priority="8" stopIfTrue="1" operator="containsText" text="男">
      <formula>NOT(ISERROR(SEARCH("男",B11)))</formula>
    </cfRule>
  </conditionalFormatting>
  <conditionalFormatting sqref="B16 B21 B26 B31 B41 B46 B51 B56 B61 B66 B36">
    <cfRule type="containsText" dxfId="1" priority="1" stopIfTrue="1" operator="containsText" text="女">
      <formula>NOT(ISERROR(SEARCH("女",B16)))</formula>
    </cfRule>
    <cfRule type="containsText" dxfId="0" priority="2" stopIfTrue="1" operator="containsText" text="男">
      <formula>NOT(ISERROR(SEARCH("男",B16)))</formula>
    </cfRule>
  </conditionalFormatting>
  <dataValidations count="9">
    <dataValidation type="list" allowBlank="1" showInputMessage="1" showErrorMessage="1" sqref="B11 B16 B21 B26 B31 B66 B41 B46 B51 B56 B61 B36">
      <formula1>$L$10:$Q$10</formula1>
    </dataValidation>
    <dataValidation type="list" allowBlank="1" showInputMessage="1" showErrorMessage="1" sqref="D11 F11 H11 D13 F13 H13 D16 F16 H16 D18 F18 H18 D21 F21 H21 D23 F23 H23 D26 F26 H26 D28 F28 H28 D31 F31 H31 D33 F33 H33 D36 F36 H36 D38 F38 H38 D41 F41 H41 D43 F43 H43 D46 F46 H46 D48 F48 H48 D51 F51 H51 D53 F53 H53 D56 F56 H56 D58 F58 H58 D61 F61 H61 D63 F63 H63 D66 F66 H66 D68 F68 H68">
      <formula1>$L$15:$Q$15</formula1>
    </dataValidation>
    <dataValidation showInputMessage="1" showErrorMessage="1" sqref="E11 G11 I11 E13 G13 E16 G16 I16 E18 G18 E21 G21 I21 E23 G23 E26 G26 I26 E28 G28 E31 G31 I31 E33 G33 E36 G36 I36 E38 G38 E41 G41 I41 E43 G43 E46 G46 I46 E48 G48 E51 G51 I51 E53 G53 E56 G56 I56 E58 G58 E61 G61 I61 E63 G63 E66 G66 I66 E68 G68"/>
    <dataValidation type="list" allowBlank="1" showInputMessage="1" showErrorMessage="1" sqref="B13 B18 B23 B28 B33 B38 B43 B48 B53 B58 B63 B68">
      <formula1>$L$16:$R$16</formula1>
    </dataValidation>
    <dataValidation type="whole" allowBlank="1" showInputMessage="1" showErrorMessage="1" sqref="C13 C18 C23 C28 C33 C38 C43 C48 C53 C58 C63 C68">
      <formula1>1111</formula1>
      <formula2>999999</formula2>
    </dataValidation>
    <dataValidation type="list" allowBlank="1" showInputMessage="1" showErrorMessage="1" sqref="C61 C56 C66 C26 C31 C36 C41 C46 C51">
      <formula1>男子</formula1>
    </dataValidation>
    <dataValidation type="list" allowBlank="1" showInputMessage="1" showErrorMessage="1" sqref="C21">
      <formula1>INDIRECT(B11)</formula1>
    </dataValidation>
    <dataValidation type="list" allowBlank="1" showInputMessage="1" showErrorMessage="1" sqref="C11">
      <formula1>女子</formula1>
    </dataValidation>
    <dataValidation type="list" allowBlank="1" showInputMessage="1" showErrorMessage="1" sqref="C16">
      <formula1>男子</formula1>
    </dataValidation>
  </dataValidations>
  <pageMargins left="0.69930555555555596" right="0.69930555555555596" top="0.52916666666666701" bottom="3.4791666666666701"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16</vt:i4>
      </vt:variant>
    </vt:vector>
  </HeadingPairs>
  <TitlesOfParts>
    <vt:vector size="19" baseType="lpstr">
      <vt:lpstr>注意事項</vt:lpstr>
      <vt:lpstr>個人種目申込一覧表</vt:lpstr>
      <vt:lpstr>リレー申込票</vt:lpstr>
      <vt:lpstr>個人種目申込一覧表!一般女子</vt:lpstr>
      <vt:lpstr>一般女子</vt:lpstr>
      <vt:lpstr>個人種目申込一覧表!一般男子</vt:lpstr>
      <vt:lpstr>一般男子</vt:lpstr>
      <vt:lpstr>リレー申込票!女子</vt:lpstr>
      <vt:lpstr>小学生混合</vt:lpstr>
      <vt:lpstr>リレー申込票!小学生女子</vt:lpstr>
      <vt:lpstr>個人種目申込一覧表!小学生女子</vt:lpstr>
      <vt:lpstr>リレー申込票!小学生男子</vt:lpstr>
      <vt:lpstr>個人種目申込一覧表!小学生男子</vt:lpstr>
      <vt:lpstr>小学生男女</vt:lpstr>
      <vt:lpstr>リレー申込票!男子</vt:lpstr>
      <vt:lpstr>リレー申込票!中学生女子</vt:lpstr>
      <vt:lpstr>個人種目申込一覧表!中学生女子</vt:lpstr>
      <vt:lpstr>リレー申込票!中学生男子</vt:lpstr>
      <vt:lpstr>個人種目申込一覧表!中学生男子</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町田超</cp:lastModifiedBy>
  <cp:lastPrinted>2022-08-01T07:25:00Z</cp:lastPrinted>
  <dcterms:created xsi:type="dcterms:W3CDTF">2009-03-04T01:02:00Z</dcterms:created>
  <dcterms:modified xsi:type="dcterms:W3CDTF">2026-03-31T04:15:52Z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