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24226"/>
  <mc:AlternateContent xmlns:mc="http://schemas.openxmlformats.org/markup-compatibility/2006">
    <mc:Choice Requires="x15">
      <x15ac:absPath xmlns:x15ac="http://schemas.microsoft.com/office/spreadsheetml/2010/11/ac" url="F:\18諏訪選手権\WEB\"/>
    </mc:Choice>
  </mc:AlternateContent>
  <xr:revisionPtr revIDLastSave="0" documentId="8_{0DB48665-75AE-4352-8E0F-59468C493F7D}" xr6:coauthVersionLast="34" xr6:coauthVersionMax="34" xr10:uidLastSave="{00000000-0000-0000-0000-000000000000}"/>
  <workbookProtection workbookPassword="CC6F" lockStructure="1"/>
  <bookViews>
    <workbookView xWindow="-510" yWindow="705" windowWidth="10440" windowHeight="9015" activeTab="1" xr2:uid="{00000000-000D-0000-FFFF-FFFF00000000}"/>
  </bookViews>
  <sheets>
    <sheet name="注意事項" sheetId="6" r:id="rId1"/>
    <sheet name="個人種目申込一覧表" sheetId="1" r:id="rId2"/>
    <sheet name="リレー申込票" sheetId="7" r:id="rId3"/>
  </sheets>
  <definedNames>
    <definedName name="_xlnm.Print_Area" localSheetId="1">個人種目申込一覧表!$A$1:$S$114</definedName>
    <definedName name="リレークラス">リレー申込票!$M$15:$N$15</definedName>
    <definedName name="女子">個人種目申込一覧表!$O$12:$O$23</definedName>
    <definedName name="男子">個人種目申込一覧表!$M$12:$M$27</definedName>
    <definedName name="中学女子">個人種目申込一覧表!$P$12:$P$23</definedName>
    <definedName name="中学男子">個人種目申込一覧表!$N$12:$N$23</definedName>
  </definedNames>
  <calcPr calcId="179017"/>
</workbook>
</file>

<file path=xl/calcChain.xml><?xml version="1.0" encoding="utf-8"?>
<calcChain xmlns="http://schemas.openxmlformats.org/spreadsheetml/2006/main">
  <c r="I9" i="1" l="1"/>
  <c r="G9" i="1"/>
  <c r="G6" i="7" l="1"/>
  <c r="B1" i="7"/>
  <c r="K65" i="7"/>
  <c r="K60" i="7"/>
  <c r="K55" i="7"/>
  <c r="K50" i="7"/>
  <c r="K45" i="7"/>
  <c r="K40" i="7"/>
  <c r="K35" i="7"/>
  <c r="K30" i="7"/>
  <c r="K25" i="7"/>
  <c r="K20" i="7"/>
  <c r="K15" i="7"/>
  <c r="K10" i="7"/>
  <c r="C6" i="7"/>
  <c r="V12" i="1"/>
  <c r="W12" i="1"/>
  <c r="X12" i="1"/>
  <c r="Y12" i="1"/>
  <c r="V13" i="1"/>
  <c r="W13" i="1"/>
  <c r="X13" i="1"/>
  <c r="Y13" i="1"/>
  <c r="V14" i="1"/>
  <c r="W14" i="1"/>
  <c r="X14" i="1"/>
  <c r="Y14" i="1"/>
  <c r="V15" i="1"/>
  <c r="W15" i="1"/>
  <c r="X15" i="1"/>
  <c r="Y15" i="1"/>
  <c r="V16" i="1"/>
  <c r="W16" i="1"/>
  <c r="X16" i="1"/>
  <c r="Y16" i="1"/>
  <c r="V17" i="1"/>
  <c r="W17" i="1"/>
  <c r="X17" i="1"/>
  <c r="Y17" i="1"/>
  <c r="V18" i="1"/>
  <c r="W18" i="1"/>
  <c r="X18" i="1"/>
  <c r="Y18" i="1"/>
  <c r="V19" i="1"/>
  <c r="W19" i="1"/>
  <c r="X19" i="1"/>
  <c r="Y19" i="1"/>
  <c r="V20" i="1"/>
  <c r="W20" i="1"/>
  <c r="X20" i="1"/>
  <c r="Y20" i="1"/>
  <c r="V21" i="1"/>
  <c r="W21" i="1"/>
  <c r="X21" i="1"/>
  <c r="Y21" i="1"/>
  <c r="V22" i="1"/>
  <c r="W22" i="1"/>
  <c r="X22" i="1"/>
  <c r="Y22" i="1"/>
  <c r="V23" i="1"/>
  <c r="W23" i="1"/>
  <c r="X23" i="1"/>
  <c r="Y23" i="1"/>
  <c r="V24" i="1"/>
  <c r="W24" i="1"/>
  <c r="X24" i="1"/>
  <c r="Y24" i="1"/>
  <c r="V25" i="1"/>
  <c r="V26" i="1"/>
  <c r="V27" i="1"/>
  <c r="V28" i="1"/>
  <c r="E9" i="1"/>
  <c r="A16" i="1"/>
  <c r="A36" i="1"/>
  <c r="A56" i="1"/>
  <c r="A76" i="1"/>
  <c r="A96" i="1"/>
  <c r="A95" i="1"/>
  <c r="A75" i="1"/>
  <c r="A55" i="1"/>
  <c r="A35" i="1"/>
  <c r="A15" i="1"/>
  <c r="I6" i="7" l="1"/>
  <c r="E6" i="7"/>
  <c r="C9" i="1"/>
  <c r="B9" i="1"/>
</calcChain>
</file>

<file path=xl/sharedStrings.xml><?xml version="1.0" encoding="utf-8"?>
<sst xmlns="http://schemas.openxmlformats.org/spreadsheetml/2006/main" count="196" uniqueCount="129">
  <si>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</si>
  <si>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</si>
  <si>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</si>
  <si>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</si>
  <si>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</si>
  <si>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</si>
  <si>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記入例</t>
    <rPh sb="0" eb="2">
      <t>キニュウ</t>
    </rPh>
    <rPh sb="2" eb="3">
      <t>レイ</t>
    </rPh>
    <phoneticPr fontId="2"/>
  </si>
  <si>
    <t>女子</t>
    <rPh sb="0" eb="2">
      <t>ジョシ</t>
    </rPh>
    <phoneticPr fontId="2"/>
  </si>
  <si>
    <t>団体名称</t>
    <rPh sb="0" eb="2">
      <t>ダンタイ</t>
    </rPh>
    <rPh sb="2" eb="4">
      <t>メイショウ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</si>
  <si>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</si>
  <si>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</si>
  <si>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</si>
  <si>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</si>
  <si>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</si>
  <si>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400m</t>
  </si>
  <si>
    <t>長野　陸子</t>
    <rPh sb="0" eb="2">
      <t>ナガノ</t>
    </rPh>
    <rPh sb="3" eb="4">
      <t>リク</t>
    </rPh>
    <rPh sb="4" eb="5">
      <t>コ</t>
    </rPh>
    <phoneticPr fontId="2"/>
  </si>
  <si>
    <t>ﾅｶﾞﾉ　ﾘｸｺ</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</si>
  <si>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</si>
  <si>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</si>
  <si>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</si>
  <si>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</si>
  <si>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</si>
  <si>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</si>
  <si>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</si>
  <si>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</si>
  <si>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</si>
  <si>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</si>
  <si>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</si>
  <si>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</si>
  <si>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</si>
  <si>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</si>
  <si>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</si>
  <si>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</si>
  <si>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</si>
  <si>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</si>
  <si>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</si>
  <si>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</si>
  <si>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</si>
  <si>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</si>
  <si>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</si>
  <si>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</si>
  <si>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</si>
  <si>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</si>
  <si>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</si>
  <si>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</si>
  <si>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</si>
  <si>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</si>
  <si>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</si>
  <si>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</si>
  <si>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</si>
  <si>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</si>
  <si>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</si>
  <si>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男子</t>
    <rPh sb="0" eb="2">
      <t>ダンシ</t>
    </rPh>
    <phoneticPr fontId="1"/>
  </si>
  <si>
    <t>女子</t>
    <rPh sb="0" eb="2">
      <t>ジョシ</t>
    </rPh>
    <phoneticPr fontId="1"/>
  </si>
  <si>
    <t>100m</t>
    <phoneticPr fontId="1"/>
  </si>
  <si>
    <t>200m</t>
    <phoneticPr fontId="1"/>
  </si>
  <si>
    <t>400m</t>
    <phoneticPr fontId="1"/>
  </si>
  <si>
    <t>800m</t>
    <phoneticPr fontId="1"/>
  </si>
  <si>
    <t>1500m</t>
    <phoneticPr fontId="1"/>
  </si>
  <si>
    <t>3000m</t>
    <phoneticPr fontId="1"/>
  </si>
  <si>
    <t>棒高跳</t>
    <rPh sb="0" eb="3">
      <t>ボウタカトビ</t>
    </rPh>
    <phoneticPr fontId="1"/>
  </si>
  <si>
    <t>走幅跳</t>
    <rPh sb="0" eb="3">
      <t>ハシリハバトビ</t>
    </rPh>
    <phoneticPr fontId="1"/>
  </si>
  <si>
    <t>クラス</t>
    <phoneticPr fontId="1"/>
  </si>
  <si>
    <t>一般</t>
    <rPh sb="0" eb="2">
      <t>イッパン</t>
    </rPh>
    <phoneticPr fontId="1"/>
  </si>
  <si>
    <t>中学生</t>
    <rPh sb="0" eb="2">
      <t>チュウガク</t>
    </rPh>
    <rPh sb="2" eb="3">
      <t>セイ</t>
    </rPh>
    <phoneticPr fontId="1"/>
  </si>
  <si>
    <t>高校生</t>
    <rPh sb="0" eb="3">
      <t>コウコウセイ</t>
    </rPh>
    <phoneticPr fontId="1"/>
  </si>
  <si>
    <t>中学男子</t>
    <rPh sb="0" eb="4">
      <t>チュウガクダンシ</t>
    </rPh>
    <phoneticPr fontId="1"/>
  </si>
  <si>
    <t>100m</t>
  </si>
  <si>
    <t>200m</t>
  </si>
  <si>
    <t>800m</t>
  </si>
  <si>
    <t>1500m</t>
  </si>
  <si>
    <t>3000m</t>
  </si>
  <si>
    <t>砲丸投(7.260kg)</t>
    <rPh sb="0" eb="3">
      <t>ホウガンナゲ</t>
    </rPh>
    <phoneticPr fontId="1"/>
  </si>
  <si>
    <t>中学女子</t>
    <rPh sb="0" eb="4">
      <t>チュウガクジョシ</t>
    </rPh>
    <phoneticPr fontId="1"/>
  </si>
  <si>
    <t>100mH(0.762m)</t>
    <phoneticPr fontId="1"/>
  </si>
  <si>
    <t>D</t>
    <phoneticPr fontId="1"/>
  </si>
  <si>
    <t>M</t>
    <phoneticPr fontId="1"/>
  </si>
  <si>
    <t>5000m</t>
    <phoneticPr fontId="1"/>
  </si>
  <si>
    <t>参加料合計</t>
    <rPh sb="0" eb="3">
      <t>サンカリョウ</t>
    </rPh>
    <rPh sb="3" eb="5">
      <t>ゴウケイ</t>
    </rPh>
    <phoneticPr fontId="1"/>
  </si>
  <si>
    <t>個人参加料/種目</t>
    <rPh sb="0" eb="2">
      <t>コジン</t>
    </rPh>
    <rPh sb="2" eb="5">
      <t>サンカリョウ</t>
    </rPh>
    <rPh sb="6" eb="8">
      <t>シュモク</t>
    </rPh>
    <phoneticPr fontId="1"/>
  </si>
  <si>
    <t>略称ｶﾅ（半角・英字も可）</t>
    <rPh sb="0" eb="2">
      <t>リャクショウ</t>
    </rPh>
    <rPh sb="5" eb="7">
      <t>ハンカク</t>
    </rPh>
    <rPh sb="8" eb="10">
      <t>エイジ</t>
    </rPh>
    <rPh sb="11" eb="12">
      <t>カ</t>
    </rPh>
    <phoneticPr fontId="1"/>
  </si>
  <si>
    <r>
      <t xml:space="preserve">ＴＥＬ
</t>
    </r>
    <r>
      <rPr>
        <sz val="8"/>
        <color indexed="10"/>
        <rFont val="ＭＳ Ｐゴシック"/>
        <family val="3"/>
        <charset val="128"/>
      </rPr>
      <t>※-を入れる</t>
    </r>
    <rPh sb="7" eb="8">
      <t>イ</t>
    </rPh>
    <phoneticPr fontId="2"/>
  </si>
  <si>
    <t>参加個人種目一覧</t>
    <rPh sb="0" eb="2">
      <t>サンカ</t>
    </rPh>
    <rPh sb="2" eb="4">
      <t>コジン</t>
    </rPh>
    <rPh sb="4" eb="6">
      <t>シュモク</t>
    </rPh>
    <rPh sb="6" eb="8">
      <t>イチラン</t>
    </rPh>
    <phoneticPr fontId="1"/>
  </si>
  <si>
    <r>
      <t>略称</t>
    </r>
    <r>
      <rPr>
        <sz val="10"/>
        <color indexed="8"/>
        <rFont val="ＭＳ Ｐゴシック"/>
        <family val="3"/>
        <charset val="128"/>
      </rPr>
      <t xml:space="preserve">（全角7文字以内）
</t>
    </r>
    <r>
      <rPr>
        <sz val="9"/>
        <color indexed="10"/>
        <rFont val="ＭＳ Ｐゴシック"/>
        <family val="3"/>
        <charset val="128"/>
      </rPr>
      <t>※プロに記載される略称です。</t>
    </r>
    <rPh sb="0" eb="2">
      <t>リャクショウ</t>
    </rPh>
    <rPh sb="3" eb="5">
      <t>ゼンカク</t>
    </rPh>
    <rPh sb="6" eb="8">
      <t>モジ</t>
    </rPh>
    <rPh sb="8" eb="10">
      <t>イナイ</t>
    </rPh>
    <rPh sb="16" eb="18">
      <t>キサイ</t>
    </rPh>
    <rPh sb="21" eb="23">
      <t>リャクショウ</t>
    </rPh>
    <phoneticPr fontId="2"/>
  </si>
  <si>
    <t>円盤投(1.500kg)</t>
    <rPh sb="0" eb="3">
      <t>エンバンナゲ</t>
    </rPh>
    <phoneticPr fontId="1"/>
  </si>
  <si>
    <t>円盤投(1.000kg)</t>
    <rPh sb="0" eb="3">
      <t>エンバンナゲ</t>
    </rPh>
    <phoneticPr fontId="1"/>
  </si>
  <si>
    <t>ｼﾞｬﾍﾞﾘｯｸｽﾛｰ</t>
    <phoneticPr fontId="1"/>
  </si>
  <si>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</si>
  <si>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t>5000m</t>
    <phoneticPr fontId="1"/>
  </si>
  <si>
    <t>110mH(1.067m)</t>
    <phoneticPr fontId="1"/>
  </si>
  <si>
    <t>走高跳</t>
    <rPh sb="0" eb="3">
      <t>ハシリタカトビ</t>
    </rPh>
    <phoneticPr fontId="1"/>
  </si>
  <si>
    <t>三段跳</t>
    <rPh sb="0" eb="3">
      <t>サンダントビ</t>
    </rPh>
    <phoneticPr fontId="1"/>
  </si>
  <si>
    <t>砲丸投(6.000kg)</t>
    <rPh sb="0" eb="2">
      <t>ホウガン</t>
    </rPh>
    <rPh sb="2" eb="3">
      <t>ナ</t>
    </rPh>
    <phoneticPr fontId="1"/>
  </si>
  <si>
    <t>円盤投(1.750kg)</t>
    <rPh sb="0" eb="3">
      <t>エンバンナゲ</t>
    </rPh>
    <phoneticPr fontId="1"/>
  </si>
  <si>
    <t>円盤投(2.000kg)</t>
    <rPh sb="0" eb="3">
      <t>エンバンナゲ</t>
    </rPh>
    <phoneticPr fontId="1"/>
  </si>
  <si>
    <t>110mH(0.914m)</t>
    <phoneticPr fontId="1"/>
  </si>
  <si>
    <t>砲丸投(5.000kg)</t>
    <rPh sb="0" eb="2">
      <t>ホウガン</t>
    </rPh>
    <rPh sb="2" eb="3">
      <t>ナ</t>
    </rPh>
    <phoneticPr fontId="1"/>
  </si>
  <si>
    <t>ｼﾞｬﾍﾞﾘｯｸｽﾛｰ</t>
  </si>
  <si>
    <t>100mH(0.838m)</t>
    <phoneticPr fontId="1"/>
  </si>
  <si>
    <t>砲丸投(4.000kg)</t>
    <rPh sb="0" eb="2">
      <t>ホウガン</t>
    </rPh>
    <rPh sb="2" eb="3">
      <t>ナ</t>
    </rPh>
    <phoneticPr fontId="1"/>
  </si>
  <si>
    <t>砲丸投(2.721kg)</t>
    <rPh sb="0" eb="2">
      <t>ホウガン</t>
    </rPh>
    <rPh sb="2" eb="3">
      <t>ナ</t>
    </rPh>
    <phoneticPr fontId="1"/>
  </si>
  <si>
    <t>大学生</t>
    <rPh sb="0" eb="3">
      <t>ダイガクセイ</t>
    </rPh>
    <phoneticPr fontId="1"/>
  </si>
  <si>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</si>
  <si>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</si>
  <si>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【大会別特記事項】
○参加料は、個人種目申込一覧表の上位所属/ｶﾃｺﾞﾘ
　欄に対応しています。
○各種目、１校（１ｸﾗﾌﾞ）１チームのみ参加可です。
○参考記録を必ず入力してください。4×100mR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カク</t>
    </rPh>
    <rPh sb="51" eb="53">
      <t>シュモク</t>
    </rPh>
    <rPh sb="55" eb="56">
      <t>（</t>
    </rPh>
    <rPh sb="69" eb="71">
      <t>サンカ</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</si>
  <si>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</si>
  <si>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</si>
  <si>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</si>
  <si>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参加料合計</t>
    <rPh sb="0" eb="2">
      <t>サンカ</t>
    </rPh>
    <rPh sb="2" eb="3">
      <t>リョウ</t>
    </rPh>
    <rPh sb="3" eb="5">
      <t>ゴウケイ</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</si>
  <si>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</si>
  <si>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</si>
  <si>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</si>
  <si>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参考記録</t>
    <rPh sb="0" eb="2">
      <t>サンコウ</t>
    </rPh>
    <rPh sb="2" eb="4">
      <t>キロク</t>
    </rPh>
    <phoneticPr fontId="1"/>
  </si>
  <si>
    <t>4×100mR</t>
    <phoneticPr fontId="1"/>
  </si>
  <si>
    <t>M</t>
    <phoneticPr fontId="1"/>
  </si>
  <si>
    <t>D</t>
    <phoneticPr fontId="1"/>
  </si>
  <si>
    <t>チーム枝記号</t>
    <rPh sb="3" eb="4">
      <t>エダ</t>
    </rPh>
    <rPh sb="4" eb="6">
      <t>キゴウ</t>
    </rPh>
    <phoneticPr fontId="1"/>
  </si>
  <si>
    <t>諏訪陸上競技協会　</t>
    <rPh sb="0" eb="2">
      <t>スワ</t>
    </rPh>
    <rPh sb="2" eb="4">
      <t>リクジョウ</t>
    </rPh>
    <rPh sb="4" eb="6">
      <t>キョウギ</t>
    </rPh>
    <rPh sb="6" eb="8">
      <t>キョウカイ</t>
    </rPh>
    <phoneticPr fontId="1"/>
  </si>
  <si>
    <t>中学男子</t>
    <rPh sb="0" eb="4">
      <t>チュウガクダンシ</t>
    </rPh>
    <phoneticPr fontId="13"/>
  </si>
  <si>
    <t>中学女子</t>
    <rPh sb="0" eb="4">
      <t>チュウガクジョシ</t>
    </rPh>
    <phoneticPr fontId="13"/>
  </si>
  <si>
    <t>上欄空白
/下欄=
学年</t>
    <rPh sb="0" eb="1">
      <t>ウエ</t>
    </rPh>
    <rPh sb="1" eb="2">
      <t>ラン</t>
    </rPh>
    <rPh sb="2" eb="3">
      <t>ソラ</t>
    </rPh>
    <rPh sb="3" eb="4">
      <t>ジロ</t>
    </rPh>
    <rPh sb="6" eb="8">
      <t>カラン</t>
    </rPh>
    <rPh sb="10" eb="12">
      <t>ガクネン</t>
    </rPh>
    <phoneticPr fontId="1"/>
  </si>
  <si>
    <t>4×100mR</t>
  </si>
  <si>
    <r>
      <t xml:space="preserve">ﾅﾝﾊﾞｰ
</t>
    </r>
    <r>
      <rPr>
        <sz val="8"/>
        <color indexed="10"/>
        <rFont val="ＭＳ Ｐゴシック"/>
        <family val="3"/>
        <charset val="128"/>
      </rPr>
      <t>*中学＝中体連
*高校＝高体連</t>
    </r>
    <rPh sb="7" eb="9">
      <t>チュウガク</t>
    </rPh>
    <rPh sb="10" eb="13">
      <t>チュウタイレン</t>
    </rPh>
    <rPh sb="15" eb="17">
      <t>コウコウ</t>
    </rPh>
    <rPh sb="18" eb="21">
      <t>コウタイレン</t>
    </rPh>
    <phoneticPr fontId="2"/>
  </si>
  <si>
    <r>
      <rPr>
        <b/>
        <sz val="11"/>
        <color indexed="10"/>
        <rFont val="ＭＳ Ｐゴシック"/>
        <family val="3"/>
        <charset val="128"/>
      </rPr>
      <t>〇申込留意事項</t>
    </r>
    <r>
      <rPr>
        <sz val="11"/>
        <color theme="1"/>
        <rFont val="ＭＳ Ｐゴシック"/>
        <family val="3"/>
        <charset val="128"/>
        <scheme val="minor"/>
      </rPr>
      <t xml:space="preserve">
</t>
    </r>
    <r>
      <rPr>
        <b/>
        <sz val="11"/>
        <color indexed="10"/>
        <rFont val="ＭＳ Ｐゴシック"/>
        <family val="3"/>
        <charset val="128"/>
      </rPr>
      <t>1.ナンバーカード</t>
    </r>
    <r>
      <rPr>
        <b/>
        <sz val="11"/>
        <color indexed="10"/>
        <rFont val="ＭＳ Ｐゴシック"/>
        <family val="3"/>
        <charset val="128"/>
      </rPr>
      <t xml:space="preserve">
　中学生＝中体連番号
　高校生＝高体連番号
　一般･大学生＝未記入</t>
    </r>
    <r>
      <rPr>
        <sz val="11"/>
        <color theme="1"/>
        <rFont val="ＭＳ Ｐゴシック"/>
        <family val="3"/>
        <charset val="128"/>
        <scheme val="minor"/>
      </rPr>
      <t xml:space="preserve">
</t>
    </r>
    <r>
      <rPr>
        <b/>
        <sz val="11"/>
        <color indexed="8"/>
        <rFont val="ＭＳ Ｐゴシック"/>
        <family val="3"/>
        <charset val="128"/>
      </rPr>
      <t>2.種目制限</t>
    </r>
    <r>
      <rPr>
        <sz val="11"/>
        <color theme="1"/>
        <rFont val="ＭＳ Ｐゴシック"/>
        <family val="3"/>
        <charset val="128"/>
        <scheme val="minor"/>
      </rPr>
      <t xml:space="preserve">
　１人２種目以内
　(但しリレーを除く）
</t>
    </r>
    <r>
      <rPr>
        <b/>
        <sz val="11"/>
        <color indexed="8"/>
        <rFont val="ＭＳ Ｐゴシック"/>
        <family val="3"/>
        <charset val="128"/>
      </rPr>
      <t>3.参加料納付</t>
    </r>
    <r>
      <rPr>
        <sz val="11"/>
        <color theme="1"/>
        <rFont val="ＭＳ Ｐゴシック"/>
        <family val="3"/>
        <charset val="128"/>
        <scheme val="minor"/>
      </rPr>
      <t xml:space="preserve">
　エントリーファイルの団体名・責任者名と、参加料納付の団体名・納付者名は必ず同一にしてください。</t>
    </r>
    <rPh sb="1" eb="3">
      <t>モウシコミ</t>
    </rPh>
    <rPh sb="3" eb="5">
      <t>リュウイ</t>
    </rPh>
    <rPh sb="5" eb="7">
      <t>ジコウ</t>
    </rPh>
    <rPh sb="19" eb="22">
      <t>チュウガクセイ</t>
    </rPh>
    <rPh sb="23" eb="26">
      <t>チュウタイレン</t>
    </rPh>
    <rPh sb="26" eb="28">
      <t>バンゴウ</t>
    </rPh>
    <rPh sb="30" eb="33">
      <t>コウコウセイ</t>
    </rPh>
    <rPh sb="34" eb="37">
      <t>コウタイレン</t>
    </rPh>
    <rPh sb="37" eb="39">
      <t>バンゴウ</t>
    </rPh>
    <rPh sb="41" eb="43">
      <t>イッパン</t>
    </rPh>
    <rPh sb="44" eb="47">
      <t>ダイガクセイ</t>
    </rPh>
    <rPh sb="48" eb="51">
      <t>ミキニュウ</t>
    </rPh>
    <rPh sb="54" eb="56">
      <t>シュモク</t>
    </rPh>
    <rPh sb="56" eb="58">
      <t>セイゲン</t>
    </rPh>
    <rPh sb="82" eb="85">
      <t>サンカリョウ</t>
    </rPh>
    <rPh sb="85" eb="87">
      <t>ノウフ</t>
    </rPh>
    <phoneticPr fontId="1"/>
  </si>
  <si>
    <t>第69回諏訪地方陸上競技選手権大会</t>
    <rPh sb="0" eb="1">
      <t>ダイ</t>
    </rPh>
    <rPh sb="3" eb="4">
      <t>カイ</t>
    </rPh>
    <rPh sb="4" eb="6">
      <t>スワ</t>
    </rPh>
    <rPh sb="6" eb="8">
      <t>チホウ</t>
    </rPh>
    <rPh sb="8" eb="10">
      <t>リクジョウ</t>
    </rPh>
    <rPh sb="10" eb="12">
      <t>キョウギ</t>
    </rPh>
    <rPh sb="12" eb="15">
      <t>センシュケン</t>
    </rPh>
    <rPh sb="15" eb="16">
      <t>ダイ</t>
    </rPh>
    <rPh sb="16" eb="17">
      <t>カイ</t>
    </rPh>
    <phoneticPr fontId="1"/>
  </si>
  <si>
    <t>協力役員</t>
    <phoneticPr fontId="1"/>
  </si>
  <si>
    <t>やり投(800g)</t>
    <rPh sb="2" eb="3">
      <t>ナ</t>
    </rPh>
    <phoneticPr fontId="1"/>
  </si>
  <si>
    <t>やり投(600g)</t>
    <rPh sb="2" eb="3">
      <t>ナ</t>
    </rPh>
    <phoneticPr fontId="1"/>
  </si>
  <si>
    <t>リレー参加料</t>
    <rPh sb="3" eb="6">
      <t>サンカリョウ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</si>
</sst>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1"/>
      <color indexed="8"/>
      <name val="ＭＳ Ｐゴシック"/>
      <family val="3"/>
      <charset val="128"/>
    </font>
    <font>
      <sz val="8"/>
      <color indexed="10"/>
      <name val="ＭＳ Ｐゴシック"/>
      <family val="3"/>
      <charset val="128"/>
    </font>
    <font>
      <b/>
      <sz val="11"/>
      <color indexed="10"/>
      <name val="ＭＳ Ｐゴシック"/>
      <family val="3"/>
      <charset val="128"/>
    </font>
    <font>
      <sz val="9"/>
      <color indexed="10"/>
      <name val="ＭＳ Ｐゴシック"/>
      <family val="3"/>
      <charset val="128"/>
    </font>
    <font>
      <sz val="11"/>
      <color indexed="9"/>
      <name val="ＭＳ Ｐゴシック"/>
      <family val="3"/>
      <charset val="128"/>
    </font>
    <font>
      <b/>
      <sz val="11"/>
      <color indexed="8"/>
      <name val="ＭＳ Ｐゴシック"/>
      <family val="3"/>
      <charset val="128"/>
    </font>
    <font>
      <sz val="10"/>
      <color indexed="8"/>
      <name val="ＭＳ Ｐゴシック"/>
      <family val="3"/>
      <charset val="128"/>
    </font>
    <font>
      <sz val="6"/>
      <name val="ＭＳ Ｐゴシック"/>
      <family val="3"/>
      <charset val="128"/>
    </font>
    <font>
      <b/>
      <sz val="12"/>
      <color indexed="8"/>
      <name val="ＭＳ Ｐゴシック"/>
      <family val="3"/>
      <charset val="128"/>
    </font>
    <font>
      <sz val="8"/>
      <color indexed="8"/>
      <name val="ＭＳ Ｐゴシック"/>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12"/>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34"/>
        <bgColor indexed="64"/>
      </patternFill>
    </fill>
    <fill>
      <patternFill patternType="solid">
        <fgColor rgb="FF66FFFF"/>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12"/>
      </left>
      <right style="thin">
        <color indexed="12"/>
      </right>
      <top style="hair">
        <color indexed="12"/>
      </top>
      <bottom style="hair">
        <color indexed="12"/>
      </bottom>
      <diagonal/>
    </border>
    <border>
      <left style="thin">
        <color indexed="12"/>
      </left>
      <right style="thin">
        <color indexed="12"/>
      </right>
      <top style="hair">
        <color indexed="12"/>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hair">
        <color indexed="12"/>
      </bottom>
      <diagonal/>
    </border>
    <border>
      <left style="thin">
        <color indexed="12"/>
      </left>
      <right/>
      <top style="thin">
        <color indexed="12"/>
      </top>
      <bottom/>
      <diagonal/>
    </border>
    <border>
      <left style="thin">
        <color indexed="12"/>
      </left>
      <right/>
      <top/>
      <bottom/>
      <diagonal/>
    </border>
    <border>
      <left style="thin">
        <color indexed="12"/>
      </left>
      <right/>
      <top style="thin">
        <color indexed="12"/>
      </top>
      <bottom style="hair">
        <color indexed="12"/>
      </bottom>
      <diagonal/>
    </border>
    <border>
      <left style="thin">
        <color indexed="12"/>
      </left>
      <right/>
      <top style="hair">
        <color indexed="12"/>
      </top>
      <bottom style="hair">
        <color indexed="12"/>
      </bottom>
      <diagonal/>
    </border>
    <border>
      <left style="thin">
        <color indexed="12"/>
      </left>
      <right/>
      <top style="hair">
        <color indexed="12"/>
      </top>
      <bottom style="thin">
        <color indexed="12"/>
      </bottom>
      <diagonal/>
    </border>
    <border>
      <left style="thin">
        <color indexed="10"/>
      </left>
      <right style="thin">
        <color indexed="10"/>
      </right>
      <top style="thin">
        <color indexed="10"/>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indexed="10"/>
      </right>
      <top style="thin">
        <color rgb="FFFF0000"/>
      </top>
      <bottom style="hair">
        <color rgb="FFFF0000"/>
      </bottom>
      <diagonal/>
    </border>
    <border>
      <left style="thin">
        <color indexed="10"/>
      </left>
      <right style="thin">
        <color rgb="FFFF0000"/>
      </right>
      <top style="thin">
        <color rgb="FFFF0000"/>
      </top>
      <bottom style="hair">
        <color rgb="FFFF0000"/>
      </bottom>
      <diagonal/>
    </border>
    <border>
      <left style="thin">
        <color rgb="FFFF0000"/>
      </left>
      <right style="thin">
        <color indexed="10"/>
      </right>
      <top style="hair">
        <color rgb="FFFF0000"/>
      </top>
      <bottom style="hair">
        <color rgb="FFFF0000"/>
      </bottom>
      <diagonal/>
    </border>
    <border>
      <left style="thin">
        <color indexed="10"/>
      </left>
      <right style="thin">
        <color rgb="FFFF0000"/>
      </right>
      <top style="hair">
        <color rgb="FFFF0000"/>
      </top>
      <bottom style="hair">
        <color rgb="FFFF0000"/>
      </bottom>
      <diagonal/>
    </border>
    <border>
      <left style="thin">
        <color rgb="FFFF0000"/>
      </left>
      <right style="thin">
        <color indexed="10"/>
      </right>
      <top style="hair">
        <color rgb="FFFF0000"/>
      </top>
      <bottom style="thin">
        <color rgb="FFFF0000"/>
      </bottom>
      <diagonal/>
    </border>
    <border>
      <left style="thin">
        <color indexed="10"/>
      </left>
      <right style="thin">
        <color rgb="FFFF0000"/>
      </right>
      <top style="hair">
        <color rgb="FFFF0000"/>
      </top>
      <bottom style="thin">
        <color rgb="FFFF0000"/>
      </bottom>
      <diagonal/>
    </border>
    <border>
      <left/>
      <right/>
      <top style="thin">
        <color rgb="FFFF0000"/>
      </top>
      <bottom/>
      <diagonal/>
    </border>
  </borders>
  <cellStyleXfs count="2">
    <xf numFmtId="0" fontId="0" fillId="0" borderId="0">
      <alignment vertical="center"/>
    </xf>
    <xf numFmtId="0" fontId="16" fillId="0" borderId="0">
      <alignment vertical="center"/>
    </xf>
  </cellStyleXfs>
  <cellXfs count="204">
    <xf numFmtId="0" fontId="0" fillId="0" borderId="0" xfId="0">
      <alignment vertical="center"/>
    </xf>
    <xf numFmtId="0" fontId="10" fillId="0" borderId="0" xfId="0" applyFont="1" applyFill="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2" fillId="0" borderId="0" xfId="0" applyFont="1" applyFill="1" applyBorder="1" applyAlignment="1">
      <alignment horizontal="center" vertical="center"/>
    </xf>
    <xf numFmtId="5" fontId="0" fillId="0" borderId="0" xfId="0" applyNumberFormat="1" applyFill="1" applyBorder="1" applyAlignment="1">
      <alignment horizontal="center" vertical="center"/>
    </xf>
    <xf numFmtId="0" fontId="0" fillId="0" borderId="1" xfId="0" applyFill="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lignment vertical="center"/>
    </xf>
    <xf numFmtId="0" fontId="0" fillId="0" borderId="2" xfId="0" applyFill="1" applyBorder="1">
      <alignment vertical="center"/>
    </xf>
    <xf numFmtId="0" fontId="0" fillId="0" borderId="0" xfId="0" applyFill="1" applyAlignment="1">
      <alignment horizontal="center" vertical="center" shrinkToFit="1"/>
    </xf>
    <xf numFmtId="0" fontId="0" fillId="3" borderId="1" xfId="0" applyFill="1" applyBorder="1">
      <alignment vertical="center"/>
    </xf>
    <xf numFmtId="0" fontId="0" fillId="3" borderId="1" xfId="0" applyFill="1" applyBorder="1" applyAlignment="1">
      <alignment horizontal="center" vertical="center"/>
    </xf>
    <xf numFmtId="0" fontId="0" fillId="3" borderId="1"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7" xfId="0" applyFill="1" applyBorder="1">
      <alignment vertical="center"/>
    </xf>
    <xf numFmtId="0" fontId="0" fillId="3" borderId="7" xfId="0" applyFill="1" applyBorder="1" applyAlignment="1">
      <alignment horizontal="center" vertical="center"/>
    </xf>
    <xf numFmtId="0" fontId="0" fillId="3" borderId="7"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4" borderId="7" xfId="0" applyFill="1" applyBorder="1" applyProtection="1">
      <alignment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2" xfId="0" applyFill="1" applyBorder="1" applyProtection="1">
      <alignment vertical="center"/>
      <protection locked="0"/>
    </xf>
    <xf numFmtId="0" fontId="0" fillId="4" borderId="2"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0" borderId="9" xfId="0" applyFill="1" applyBorder="1" applyAlignment="1">
      <alignment horizontal="center" vertical="center"/>
    </xf>
    <xf numFmtId="176" fontId="0" fillId="0" borderId="10" xfId="0" applyNumberFormat="1" applyFill="1" applyBorder="1" applyAlignment="1" applyProtection="1">
      <alignment horizontal="center" vertical="center"/>
    </xf>
    <xf numFmtId="0" fontId="12" fillId="0" borderId="9" xfId="0" applyFont="1" applyFill="1" applyBorder="1" applyAlignment="1">
      <alignment horizontal="center" vertical="center"/>
    </xf>
    <xf numFmtId="0" fontId="0" fillId="0" borderId="1" xfId="0" applyFill="1" applyBorder="1" applyAlignment="1">
      <alignment horizontal="center" vertical="center" wrapText="1"/>
    </xf>
    <xf numFmtId="0" fontId="11" fillId="0" borderId="0" xfId="0" applyFont="1" applyFill="1">
      <alignment vertical="center"/>
    </xf>
    <xf numFmtId="0" fontId="0" fillId="0" borderId="11" xfId="0" applyFill="1" applyBorder="1" applyAlignment="1">
      <alignment horizontal="center" vertical="center" shrinkToFit="1"/>
    </xf>
    <xf numFmtId="0" fontId="0" fillId="0" borderId="11" xfId="0" applyFill="1" applyBorder="1" applyAlignment="1">
      <alignment vertical="center" shrinkToFit="1"/>
    </xf>
    <xf numFmtId="0" fontId="0" fillId="0" borderId="12" xfId="0" applyFill="1" applyBorder="1" applyAlignment="1">
      <alignment vertical="center" shrinkToFit="1"/>
    </xf>
    <xf numFmtId="0" fontId="0" fillId="0" borderId="0" xfId="0" applyFill="1" applyAlignment="1">
      <alignment horizontal="center" vertical="center"/>
    </xf>
    <xf numFmtId="0" fontId="0" fillId="0" borderId="0" xfId="0" applyFill="1" applyAlignment="1">
      <alignment vertical="center" shrinkToFit="1"/>
    </xf>
    <xf numFmtId="0" fontId="0" fillId="0" borderId="0" xfId="0" applyFill="1" applyBorder="1" applyAlignment="1">
      <alignment horizontal="center" vertical="center" shrinkToFit="1"/>
    </xf>
    <xf numFmtId="0" fontId="0" fillId="3" borderId="0" xfId="0" applyFill="1" applyBorder="1" applyAlignment="1" applyProtection="1">
      <alignment horizontal="center" vertical="center"/>
    </xf>
    <xf numFmtId="0" fontId="0" fillId="0" borderId="0" xfId="0" applyFill="1" applyBorder="1" applyAlignment="1">
      <alignment vertical="top" wrapText="1"/>
    </xf>
    <xf numFmtId="0" fontId="10" fillId="5" borderId="13" xfId="0" applyFont="1" applyFill="1" applyBorder="1" applyAlignment="1">
      <alignment horizontal="center" vertical="center"/>
    </xf>
    <xf numFmtId="0" fontId="0" fillId="0" borderId="14" xfId="0" applyFill="1" applyBorder="1" applyAlignment="1">
      <alignment horizontal="center" vertical="center" shrinkToFit="1"/>
    </xf>
    <xf numFmtId="0" fontId="0" fillId="0" borderId="15" xfId="0" applyFill="1" applyBorder="1" applyAlignment="1">
      <alignment vertical="center" shrinkToFit="1"/>
    </xf>
    <xf numFmtId="0" fontId="0" fillId="0" borderId="16" xfId="0" applyFill="1" applyBorder="1" applyAlignment="1">
      <alignment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10" fillId="6" borderId="20" xfId="0" applyFont="1" applyFill="1" applyBorder="1" applyAlignment="1">
      <alignment horizontal="center" vertical="center"/>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9" xfId="0" applyFont="1" applyBorder="1" applyAlignment="1">
      <alignment horizontal="center" vertical="center"/>
    </xf>
    <xf numFmtId="0" fontId="0" fillId="0" borderId="0" xfId="0" applyFont="1" applyAlignment="1">
      <alignment vertical="center"/>
    </xf>
    <xf numFmtId="0" fontId="0" fillId="0" borderId="9" xfId="0" applyBorder="1" applyAlignment="1">
      <alignment horizontal="center" vertical="center"/>
    </xf>
    <xf numFmtId="177" fontId="0" fillId="0" borderId="10" xfId="0" applyNumberFormat="1" applyBorder="1" applyAlignment="1">
      <alignment horizontal="center" vertical="center"/>
    </xf>
    <xf numFmtId="0" fontId="0" fillId="0" borderId="0" xfId="0" applyAlignment="1">
      <alignment vertical="center"/>
    </xf>
    <xf numFmtId="178" fontId="0" fillId="0" borderId="10" xfId="0" applyNumberFormat="1" applyBorder="1" applyAlignment="1">
      <alignment horizontal="center" vertical="center"/>
    </xf>
    <xf numFmtId="176" fontId="0" fillId="7" borderId="10" xfId="0" applyNumberFormat="1" applyFill="1" applyBorder="1" applyAlignment="1">
      <alignment horizontal="center" vertical="center"/>
    </xf>
    <xf numFmtId="176" fontId="0" fillId="0" borderId="10" xfId="0" applyNumberFormat="1" applyBorder="1" applyAlignment="1">
      <alignment horizontal="center" vertical="center"/>
    </xf>
    <xf numFmtId="0" fontId="0" fillId="0" borderId="0" xfId="0" applyFill="1" applyAlignment="1">
      <alignment vertical="top"/>
    </xf>
    <xf numFmtId="0" fontId="15" fillId="0" borderId="21" xfId="0" applyFont="1" applyBorder="1" applyAlignment="1">
      <alignment horizontal="center" vertical="center" wrapText="1"/>
    </xf>
    <xf numFmtId="0" fontId="0" fillId="0" borderId="22" xfId="0" applyBorder="1" applyAlignment="1">
      <alignment vertical="center" wrapText="1"/>
    </xf>
    <xf numFmtId="0" fontId="15" fillId="0" borderId="23" xfId="0" applyFont="1" applyBorder="1" applyAlignment="1">
      <alignment horizontal="center" vertical="center" wrapText="1"/>
    </xf>
    <xf numFmtId="0" fontId="0" fillId="0" borderId="24" xfId="0" applyBorder="1" applyAlignment="1">
      <alignment vertical="center" wrapText="1"/>
    </xf>
    <xf numFmtId="0" fontId="0" fillId="0" borderId="0" xfId="0" applyBorder="1">
      <alignment vertical="center"/>
    </xf>
    <xf numFmtId="0" fontId="14" fillId="0" borderId="0" xfId="0" applyFont="1" applyBorder="1" applyAlignment="1">
      <alignment vertical="center"/>
    </xf>
    <xf numFmtId="0" fontId="15" fillId="0" borderId="0" xfId="0" applyFont="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0" fillId="7" borderId="27" xfId="0" applyFill="1" applyBorder="1" applyAlignment="1" applyProtection="1">
      <alignment horizontal="center" vertical="center"/>
      <protection locked="0"/>
    </xf>
    <xf numFmtId="0" fontId="0" fillId="7" borderId="28" xfId="0" applyFill="1" applyBorder="1" applyProtection="1">
      <alignment vertical="center"/>
      <protection locked="0"/>
    </xf>
    <xf numFmtId="0" fontId="0" fillId="7" borderId="29" xfId="0" applyFill="1" applyBorder="1" applyAlignment="1" applyProtection="1">
      <alignment horizontal="center" vertical="center"/>
      <protection locked="0"/>
    </xf>
    <xf numFmtId="0" fontId="0" fillId="7" borderId="30" xfId="0" applyFill="1" applyBorder="1" applyProtection="1">
      <alignment vertical="center"/>
      <protection locked="0"/>
    </xf>
    <xf numFmtId="0" fontId="14" fillId="7" borderId="31" xfId="0" applyFont="1" applyFill="1" applyBorder="1" applyAlignment="1" applyProtection="1">
      <alignment horizontal="center" vertical="center" wrapText="1"/>
      <protection locked="0"/>
    </xf>
    <xf numFmtId="0" fontId="14" fillId="7" borderId="32" xfId="0" applyFont="1" applyFill="1" applyBorder="1" applyAlignment="1" applyProtection="1">
      <alignment horizontal="center" vertical="center" wrapText="1"/>
      <protection locked="0"/>
    </xf>
    <xf numFmtId="0" fontId="0" fillId="8" borderId="33" xfId="0" applyFill="1" applyBorder="1" applyAlignment="1" applyProtection="1">
      <alignment horizontal="center" vertical="center"/>
      <protection locked="0"/>
    </xf>
    <xf numFmtId="0" fontId="0" fillId="7" borderId="34" xfId="0" applyFill="1" applyBorder="1" applyProtection="1">
      <alignment vertical="center"/>
      <protection locked="0"/>
    </xf>
    <xf numFmtId="0" fontId="0" fillId="8" borderId="35" xfId="0" applyFill="1" applyBorder="1" applyAlignment="1" applyProtection="1">
      <alignment horizontal="center" vertical="center"/>
      <protection locked="0"/>
    </xf>
    <xf numFmtId="0" fontId="0" fillId="7" borderId="36" xfId="0" applyFill="1" applyBorder="1" applyProtection="1">
      <alignment vertical="center"/>
      <protection locked="0"/>
    </xf>
    <xf numFmtId="0" fontId="0" fillId="0" borderId="37" xfId="0" applyFill="1" applyBorder="1" applyAlignment="1">
      <alignment horizontal="center" vertical="center" wrapText="1"/>
    </xf>
    <xf numFmtId="0" fontId="14" fillId="0" borderId="9" xfId="0" applyFont="1" applyFill="1" applyBorder="1" applyAlignment="1">
      <alignment horizontal="center" vertical="center" wrapText="1"/>
    </xf>
    <xf numFmtId="0" fontId="0" fillId="7" borderId="38" xfId="0" applyFill="1" applyBorder="1" applyAlignment="1" applyProtection="1">
      <alignment horizontal="center" vertical="center"/>
      <protection locked="0"/>
    </xf>
    <xf numFmtId="0" fontId="0" fillId="7" borderId="39" xfId="0" applyFill="1" applyBorder="1" applyProtection="1">
      <alignment vertical="center"/>
      <protection locked="0"/>
    </xf>
    <xf numFmtId="0" fontId="0" fillId="7" borderId="40" xfId="0" applyFill="1" applyBorder="1" applyAlignment="1" applyProtection="1">
      <alignment horizontal="center" vertical="center"/>
      <protection locked="0"/>
    </xf>
    <xf numFmtId="0" fontId="0" fillId="7" borderId="41" xfId="0" applyFill="1" applyBorder="1" applyProtection="1">
      <alignment vertical="center"/>
      <protection locked="0"/>
    </xf>
    <xf numFmtId="0" fontId="3" fillId="0" borderId="42"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0" fillId="8" borderId="43" xfId="0" applyFill="1" applyBorder="1" applyAlignment="1" applyProtection="1">
      <alignment horizontal="center" vertical="center"/>
      <protection locked="0"/>
    </xf>
    <xf numFmtId="0" fontId="0" fillId="7" borderId="44" xfId="0" applyFill="1" applyBorder="1" applyProtection="1">
      <alignment vertical="center"/>
      <protection locked="0"/>
    </xf>
    <xf numFmtId="0" fontId="0" fillId="8" borderId="45" xfId="0" applyFill="1" applyBorder="1" applyAlignment="1" applyProtection="1">
      <alignment horizontal="center" vertical="center"/>
      <protection locked="0"/>
    </xf>
    <xf numFmtId="0" fontId="0" fillId="7" borderId="46" xfId="0" applyFill="1" applyBorder="1" applyProtection="1">
      <alignment vertical="center"/>
      <protection locked="0"/>
    </xf>
    <xf numFmtId="49" fontId="0" fillId="0" borderId="0" xfId="0" applyNumberFormat="1" applyAlignment="1">
      <alignment horizontal="center" vertical="center"/>
    </xf>
    <xf numFmtId="49" fontId="0" fillId="0" borderId="0" xfId="0" applyNumberFormat="1">
      <alignment vertical="center"/>
    </xf>
    <xf numFmtId="0" fontId="3" fillId="8" borderId="42" xfId="0" applyFont="1" applyFill="1" applyBorder="1" applyAlignment="1" applyProtection="1">
      <alignment horizontal="center" vertical="center"/>
      <protection locked="0"/>
    </xf>
    <xf numFmtId="0" fontId="0" fillId="0" borderId="47" xfId="0" applyFill="1" applyBorder="1" applyAlignment="1">
      <alignment horizontal="center" vertical="center" wrapText="1"/>
    </xf>
    <xf numFmtId="0" fontId="3" fillId="0" borderId="48" xfId="0" applyFont="1"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8" xfId="0" applyFill="1" applyBorder="1" applyAlignment="1" applyProtection="1">
      <alignment horizontal="center" vertical="center"/>
    </xf>
    <xf numFmtId="0" fontId="0" fillId="0" borderId="40" xfId="0" applyFill="1" applyBorder="1" applyAlignment="1" applyProtection="1">
      <alignment horizontal="center" vertical="center"/>
    </xf>
    <xf numFmtId="0" fontId="14" fillId="12" borderId="31" xfId="0" applyFont="1" applyFill="1" applyBorder="1" applyAlignment="1" applyProtection="1">
      <alignment horizontal="center" vertical="center" wrapText="1"/>
      <protection locked="0"/>
    </xf>
    <xf numFmtId="0" fontId="0" fillId="12" borderId="33" xfId="0" applyFill="1" applyBorder="1" applyAlignment="1" applyProtection="1">
      <alignment horizontal="center" vertical="center"/>
      <protection locked="0"/>
    </xf>
    <xf numFmtId="0" fontId="0" fillId="12" borderId="34" xfId="0" applyFill="1" applyBorder="1" applyProtection="1">
      <alignment vertical="center"/>
      <protection locked="0"/>
    </xf>
    <xf numFmtId="0" fontId="0" fillId="12" borderId="35" xfId="0" applyFill="1" applyBorder="1" applyAlignment="1" applyProtection="1">
      <alignment horizontal="center" vertical="center"/>
      <protection locked="0"/>
    </xf>
    <xf numFmtId="0" fontId="0" fillId="12" borderId="36" xfId="0" applyFill="1" applyBorder="1" applyProtection="1">
      <alignment vertical="center"/>
      <protection locked="0"/>
    </xf>
    <xf numFmtId="0" fontId="3" fillId="12" borderId="10" xfId="0" applyFont="1" applyFill="1" applyBorder="1" applyAlignment="1" applyProtection="1">
      <alignment horizontal="center" vertical="center"/>
      <protection locked="0"/>
    </xf>
    <xf numFmtId="0" fontId="0" fillId="12" borderId="43" xfId="0" applyFill="1" applyBorder="1" applyAlignment="1" applyProtection="1">
      <alignment horizontal="center" vertical="center"/>
      <protection locked="0"/>
    </xf>
    <xf numFmtId="0" fontId="0" fillId="12" borderId="44" xfId="0" applyFill="1" applyBorder="1" applyProtection="1">
      <alignment vertical="center"/>
      <protection locked="0"/>
    </xf>
    <xf numFmtId="0" fontId="0" fillId="12" borderId="45" xfId="0" applyFill="1" applyBorder="1" applyAlignment="1" applyProtection="1">
      <alignment horizontal="center" vertical="center"/>
      <protection locked="0"/>
    </xf>
    <xf numFmtId="0" fontId="0" fillId="12" borderId="46" xfId="0" applyFill="1" applyBorder="1" applyProtection="1">
      <alignment vertical="center"/>
      <protection locked="0"/>
    </xf>
    <xf numFmtId="0" fontId="0" fillId="12" borderId="30" xfId="0" applyFill="1" applyBorder="1" applyProtection="1">
      <alignment vertical="center"/>
      <protection locked="0"/>
    </xf>
    <xf numFmtId="0" fontId="0" fillId="12" borderId="41" xfId="0" applyFill="1" applyBorder="1" applyProtection="1">
      <alignment vertical="center"/>
      <protection locked="0"/>
    </xf>
    <xf numFmtId="0" fontId="0" fillId="12" borderId="28" xfId="0" applyFill="1" applyBorder="1" applyProtection="1">
      <alignment vertical="center"/>
      <protection locked="0"/>
    </xf>
    <xf numFmtId="0" fontId="0" fillId="12" borderId="39" xfId="0" applyFill="1" applyBorder="1" applyProtection="1">
      <alignment vertical="center"/>
      <protection locked="0"/>
    </xf>
    <xf numFmtId="0" fontId="14" fillId="12" borderId="32" xfId="0" applyFont="1" applyFill="1" applyBorder="1" applyAlignment="1" applyProtection="1">
      <alignment horizontal="center" vertical="center" wrapText="1"/>
    </xf>
    <xf numFmtId="0" fontId="0" fillId="4" borderId="7" xfId="0" applyFill="1" applyBorder="1" applyAlignment="1" applyProtection="1">
      <alignment horizontal="center" vertical="center"/>
      <protection locked="0"/>
    </xf>
    <xf numFmtId="0" fontId="4" fillId="2" borderId="0" xfId="0" applyFont="1" applyFill="1" applyAlignment="1">
      <alignment horizontal="left" vertical="center"/>
    </xf>
    <xf numFmtId="0" fontId="4" fillId="9" borderId="0" xfId="0" applyFont="1" applyFill="1" applyAlignment="1">
      <alignment horizontal="left" vertical="center"/>
    </xf>
    <xf numFmtId="0" fontId="0" fillId="4" borderId="49"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49" fontId="0" fillId="4" borderId="54" xfId="0" applyNumberFormat="1" applyFill="1" applyBorder="1" applyAlignment="1" applyProtection="1">
      <alignment horizontal="left" vertical="center"/>
      <protection locked="0"/>
    </xf>
    <xf numFmtId="49" fontId="0" fillId="4" borderId="55" xfId="0" applyNumberFormat="1" applyFill="1" applyBorder="1" applyAlignment="1" applyProtection="1">
      <alignment horizontal="left" vertical="center"/>
      <protection locked="0"/>
    </xf>
    <xf numFmtId="49" fontId="0" fillId="4" borderId="56" xfId="0" applyNumberFormat="1" applyFill="1" applyBorder="1" applyAlignment="1" applyProtection="1">
      <alignment horizontal="left" vertical="center"/>
      <protection locked="0"/>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3" borderId="57" xfId="0" applyFill="1" applyBorder="1" applyAlignment="1">
      <alignment horizontal="center" vertical="center"/>
    </xf>
    <xf numFmtId="0" fontId="0" fillId="3" borderId="1" xfId="0" applyFill="1" applyBorder="1" applyAlignment="1">
      <alignment horizontal="center" vertical="center"/>
    </xf>
    <xf numFmtId="0" fontId="0" fillId="0" borderId="59"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61" xfId="0" applyFill="1" applyBorder="1" applyAlignment="1">
      <alignment horizontal="center" vertical="center" wrapText="1"/>
    </xf>
    <xf numFmtId="0" fontId="0" fillId="0" borderId="3" xfId="0" applyFill="1" applyBorder="1" applyAlignment="1">
      <alignment horizontal="center" vertical="center"/>
    </xf>
    <xf numFmtId="49" fontId="0" fillId="4" borderId="62" xfId="0" applyNumberFormat="1" applyFill="1" applyBorder="1" applyAlignment="1" applyProtection="1">
      <alignment horizontal="left" vertical="center"/>
      <protection locked="0"/>
    </xf>
    <xf numFmtId="49" fontId="0" fillId="4" borderId="63" xfId="0" applyNumberFormat="1" applyFill="1" applyBorder="1" applyAlignment="1" applyProtection="1">
      <alignment horizontal="left" vertical="center"/>
      <protection locked="0"/>
    </xf>
    <xf numFmtId="49" fontId="0" fillId="4" borderId="64" xfId="0" applyNumberFormat="1" applyFill="1" applyBorder="1" applyAlignment="1" applyProtection="1">
      <alignment horizontal="center" vertical="center"/>
      <protection locked="0"/>
    </xf>
    <xf numFmtId="49" fontId="0" fillId="4" borderId="63" xfId="0" applyNumberFormat="1" applyFill="1" applyBorder="1" applyAlignment="1" applyProtection="1">
      <alignment horizontal="center" vertical="center"/>
      <protection locked="0"/>
    </xf>
    <xf numFmtId="49" fontId="0" fillId="4" borderId="55" xfId="0" applyNumberFormat="1" applyFill="1" applyBorder="1" applyAlignment="1" applyProtection="1">
      <alignment horizontal="center" vertical="center"/>
      <protection locked="0"/>
    </xf>
    <xf numFmtId="49" fontId="0" fillId="4" borderId="62" xfId="0" applyNumberFormat="1" applyFill="1" applyBorder="1" applyAlignment="1" applyProtection="1">
      <alignment horizontal="center" vertical="center"/>
      <protection locked="0"/>
    </xf>
    <xf numFmtId="49" fontId="0" fillId="4" borderId="56" xfId="0" applyNumberFormat="1" applyFill="1" applyBorder="1" applyAlignment="1" applyProtection="1">
      <alignment horizontal="center" vertical="center"/>
      <protection locked="0"/>
    </xf>
    <xf numFmtId="0" fontId="0" fillId="0" borderId="37" xfId="0" applyFill="1" applyBorder="1" applyAlignment="1" applyProtection="1">
      <alignment horizontal="center" vertical="center"/>
    </xf>
    <xf numFmtId="0" fontId="0" fillId="0" borderId="65" xfId="0" applyFill="1" applyBorder="1" applyAlignment="1" applyProtection="1">
      <alignment horizontal="center" vertical="center"/>
    </xf>
    <xf numFmtId="0" fontId="12" fillId="0" borderId="66" xfId="0" applyFont="1" applyFill="1" applyBorder="1" applyAlignment="1">
      <alignment horizontal="center" vertical="center" wrapText="1"/>
    </xf>
    <xf numFmtId="0" fontId="12" fillId="0" borderId="6" xfId="0" applyFont="1" applyFill="1" applyBorder="1" applyAlignment="1">
      <alignment horizontal="center" vertical="center"/>
    </xf>
    <xf numFmtId="0" fontId="0" fillId="3" borderId="61" xfId="0" applyFill="1" applyBorder="1" applyAlignment="1">
      <alignment horizontal="center" vertical="center"/>
    </xf>
    <xf numFmtId="0" fontId="0" fillId="3" borderId="67" xfId="0" applyFill="1" applyBorder="1" applyAlignment="1">
      <alignment horizontal="center" vertical="center"/>
    </xf>
    <xf numFmtId="0" fontId="0" fillId="2" borderId="68" xfId="0" applyFont="1" applyFill="1" applyBorder="1" applyAlignment="1">
      <alignment horizontal="center" vertical="center"/>
    </xf>
    <xf numFmtId="0" fontId="0" fillId="0" borderId="69" xfId="0" applyFill="1" applyBorder="1" applyAlignment="1">
      <alignment horizontal="center" vertical="center" wrapText="1"/>
    </xf>
    <xf numFmtId="0" fontId="0" fillId="0" borderId="65" xfId="0" applyFill="1" applyBorder="1" applyAlignment="1">
      <alignment horizontal="center" vertical="center"/>
    </xf>
    <xf numFmtId="0" fontId="0" fillId="0" borderId="67" xfId="0" applyFill="1" applyBorder="1" applyAlignment="1">
      <alignment horizontal="center" vertical="center"/>
    </xf>
    <xf numFmtId="0" fontId="0" fillId="3" borderId="7" xfId="0" applyFill="1" applyBorder="1" applyAlignment="1">
      <alignment horizontal="center" vertical="center"/>
    </xf>
    <xf numFmtId="0" fontId="0" fillId="0" borderId="66" xfId="0"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wrapText="1"/>
    </xf>
    <xf numFmtId="0" fontId="0" fillId="0" borderId="2" xfId="0" applyFill="1" applyBorder="1" applyAlignment="1">
      <alignment horizontal="center" vertical="center"/>
    </xf>
    <xf numFmtId="0" fontId="0" fillId="2" borderId="50" xfId="0" applyFill="1" applyBorder="1" applyAlignment="1">
      <alignment horizontal="left" vertical="top" wrapText="1"/>
    </xf>
    <xf numFmtId="0" fontId="0" fillId="2" borderId="26" xfId="0" applyFill="1" applyBorder="1" applyAlignment="1">
      <alignment horizontal="left" vertical="top" wrapText="1"/>
    </xf>
    <xf numFmtId="0" fontId="0" fillId="2" borderId="47" xfId="0" applyFill="1" applyBorder="1" applyAlignment="1">
      <alignment horizontal="left" vertical="top" wrapText="1"/>
    </xf>
    <xf numFmtId="0" fontId="0" fillId="2" borderId="51" xfId="0" applyFill="1" applyBorder="1" applyAlignment="1">
      <alignment horizontal="left" vertical="top" wrapText="1"/>
    </xf>
    <xf numFmtId="0" fontId="0" fillId="2" borderId="0" xfId="0" applyFill="1" applyBorder="1" applyAlignment="1">
      <alignment horizontal="left" vertical="top" wrapText="1"/>
    </xf>
    <xf numFmtId="0" fontId="0" fillId="2" borderId="48" xfId="0" applyFill="1" applyBorder="1" applyAlignment="1">
      <alignment horizontal="left" vertical="top" wrapText="1"/>
    </xf>
    <xf numFmtId="0" fontId="0" fillId="2" borderId="52" xfId="0" applyFill="1" applyBorder="1" applyAlignment="1">
      <alignment horizontal="left" vertical="top" wrapText="1"/>
    </xf>
    <xf numFmtId="0" fontId="0" fillId="2" borderId="53" xfId="0" applyFill="1" applyBorder="1" applyAlignment="1">
      <alignment horizontal="left" vertical="top" wrapText="1"/>
    </xf>
    <xf numFmtId="0" fontId="0" fillId="2" borderId="32" xfId="0" applyFill="1" applyBorder="1" applyAlignment="1">
      <alignment horizontal="left" vertical="top" wrapText="1"/>
    </xf>
    <xf numFmtId="0" fontId="0" fillId="10" borderId="68"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4" fillId="11" borderId="50" xfId="0" applyFont="1" applyFill="1" applyBorder="1" applyAlignment="1">
      <alignment horizontal="left" vertical="top" wrapText="1"/>
    </xf>
    <xf numFmtId="0" fontId="14" fillId="11" borderId="26" xfId="0" applyFont="1" applyFill="1" applyBorder="1" applyAlignment="1">
      <alignment horizontal="left" vertical="top" wrapText="1"/>
    </xf>
    <xf numFmtId="0" fontId="14" fillId="11" borderId="47" xfId="0" applyFont="1" applyFill="1" applyBorder="1" applyAlignment="1">
      <alignment horizontal="left" vertical="top" wrapText="1"/>
    </xf>
    <xf numFmtId="0" fontId="14" fillId="11" borderId="51" xfId="0" applyFont="1" applyFill="1" applyBorder="1" applyAlignment="1">
      <alignment horizontal="left" vertical="top" wrapText="1"/>
    </xf>
    <xf numFmtId="0" fontId="14" fillId="11" borderId="0" xfId="0" applyFont="1" applyFill="1" applyBorder="1" applyAlignment="1">
      <alignment horizontal="left" vertical="top" wrapText="1"/>
    </xf>
    <xf numFmtId="0" fontId="14" fillId="11" borderId="48" xfId="0" applyFont="1" applyFill="1" applyBorder="1" applyAlignment="1">
      <alignment horizontal="left" vertical="top" wrapText="1"/>
    </xf>
    <xf numFmtId="0" fontId="14" fillId="11" borderId="52" xfId="0" applyFont="1" applyFill="1" applyBorder="1" applyAlignment="1">
      <alignment horizontal="left" vertical="top" wrapText="1"/>
    </xf>
    <xf numFmtId="0" fontId="14" fillId="11" borderId="53" xfId="0" applyFont="1" applyFill="1" applyBorder="1" applyAlignment="1">
      <alignment horizontal="left" vertical="top" wrapText="1"/>
    </xf>
    <xf numFmtId="0" fontId="14" fillId="11" borderId="32" xfId="0" applyFont="1" applyFill="1" applyBorder="1" applyAlignment="1">
      <alignment horizontal="left" vertical="top" wrapText="1"/>
    </xf>
    <xf numFmtId="49" fontId="0" fillId="4" borderId="70" xfId="0" applyNumberFormat="1" applyFill="1" applyBorder="1" applyAlignment="1" applyProtection="1">
      <alignment horizontal="left" vertical="center"/>
      <protection locked="0"/>
    </xf>
    <xf numFmtId="49" fontId="0" fillId="4" borderId="71" xfId="0" applyNumberFormat="1" applyFill="1" applyBorder="1" applyAlignment="1" applyProtection="1">
      <alignment horizontal="left" vertical="center"/>
      <protection locked="0"/>
    </xf>
    <xf numFmtId="49" fontId="0" fillId="4" borderId="72" xfId="0" applyNumberFormat="1" applyFill="1" applyBorder="1" applyAlignment="1" applyProtection="1">
      <alignment horizontal="left" vertical="center"/>
      <protection locked="0"/>
    </xf>
    <xf numFmtId="49" fontId="0" fillId="0" borderId="2" xfId="0" applyNumberFormat="1" applyFill="1" applyBorder="1" applyAlignment="1" applyProtection="1">
      <alignment horizontal="center" vertical="center"/>
    </xf>
    <xf numFmtId="5" fontId="0" fillId="0" borderId="31" xfId="0" applyNumberFormat="1" applyFill="1" applyBorder="1" applyAlignment="1">
      <alignment horizontal="center" vertical="center"/>
    </xf>
    <xf numFmtId="0" fontId="3" fillId="0" borderId="9" xfId="0" applyFont="1" applyFill="1" applyBorder="1" applyAlignment="1">
      <alignment horizontal="center" vertical="center"/>
    </xf>
    <xf numFmtId="5" fontId="0" fillId="0" borderId="10" xfId="0" applyNumberFormat="1" applyFill="1" applyBorder="1" applyAlignment="1">
      <alignment horizontal="center" vertical="center"/>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66FFFF"/>
        </patternFill>
      </fill>
    </dxf>
    <dxf>
      <fill>
        <patternFill>
          <bgColor rgb="FFFF99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topLeftCell="A4" zoomScaleNormal="100" workbookViewId="0">
      <selection activeCell="D14" sqref="D14"/>
    </sheetView>
  </sheetViews>
  <sheetFormatPr defaultRowHeight="18.75" x14ac:dyDescent="0.15"/>
  <cols>
    <col min="1" max="1" width="3.875" style="7" customWidth="1"/>
    <col min="2" max="3" width="4.375" style="7" customWidth="1"/>
    <col min="4" max="4" width="97.75" style="7" customWidth="1"/>
    <col min="5" max="6" width="4.375" style="7" customWidth="1"/>
    <col min="7" max="16384" width="9" style="7"/>
  </cols>
  <sheetData>
    <row r="2" spans="2:7" x14ac:dyDescent="0.15">
      <c r="B2" s="132" t="s">
        <v>17</v>
      </c>
      <c r="C2" s="132"/>
      <c r="D2" s="132"/>
      <c r="E2" s="132"/>
      <c r="F2" s="6"/>
    </row>
    <row r="3" spans="2:7" x14ac:dyDescent="0.15">
      <c r="B3" s="8"/>
      <c r="C3" s="8"/>
      <c r="D3" s="8"/>
      <c r="E3" s="8"/>
      <c r="F3" s="8"/>
    </row>
    <row r="4" spans="2:7" x14ac:dyDescent="0.15">
      <c r="C4" s="133" t="s">
        <v>18</v>
      </c>
      <c r="D4" s="133"/>
      <c r="E4" s="133"/>
      <c r="F4" s="9"/>
      <c r="G4" s="9"/>
    </row>
    <row r="5" spans="2:7" x14ac:dyDescent="0.15">
      <c r="D5" s="7" t="s">
        <v>19</v>
      </c>
    </row>
    <row r="6" spans="2:7" x14ac:dyDescent="0.15">
      <c r="D6" s="7" t="s">
        <v>20</v>
      </c>
    </row>
    <row r="7" spans="2:7" x14ac:dyDescent="0.15">
      <c r="D7" s="7" t="s">
        <v>21</v>
      </c>
    </row>
    <row r="8" spans="2:7" x14ac:dyDescent="0.15">
      <c r="C8" s="133" t="s">
        <v>22</v>
      </c>
      <c r="D8" s="133"/>
      <c r="E8" s="133"/>
      <c r="F8" s="9"/>
      <c r="G8" s="9"/>
    </row>
    <row r="9" spans="2:7" x14ac:dyDescent="0.15">
      <c r="D9" s="7" t="s">
        <v>51</v>
      </c>
    </row>
    <row r="10" spans="2:7" x14ac:dyDescent="0.15">
      <c r="D10" s="7" t="s">
        <v>23</v>
      </c>
    </row>
    <row r="11" spans="2:7" x14ac:dyDescent="0.15">
      <c r="D11" s="7" t="s">
        <v>24</v>
      </c>
    </row>
    <row r="12" spans="2:7" x14ac:dyDescent="0.15">
      <c r="D12" s="7" t="s">
        <v>25</v>
      </c>
    </row>
    <row r="13" spans="2:7" x14ac:dyDescent="0.15">
      <c r="D13" s="7" t="s">
        <v>26</v>
      </c>
    </row>
    <row r="14" spans="2:7" x14ac:dyDescent="0.15">
      <c r="D14" s="7" t="s">
        <v>27</v>
      </c>
    </row>
    <row r="15" spans="2:7" x14ac:dyDescent="0.15">
      <c r="D15" s="7" t="s">
        <v>28</v>
      </c>
    </row>
    <row r="16" spans="2:7" x14ac:dyDescent="0.15">
      <c r="D16" s="7" t="s">
        <v>29</v>
      </c>
    </row>
    <row r="17" spans="3:7" x14ac:dyDescent="0.15">
      <c r="D17" s="7" t="s">
        <v>49</v>
      </c>
    </row>
    <row r="18" spans="3:7" x14ac:dyDescent="0.15">
      <c r="C18" s="133" t="s">
        <v>30</v>
      </c>
      <c r="D18" s="133"/>
      <c r="E18" s="133"/>
      <c r="F18" s="9"/>
      <c r="G18" s="9"/>
    </row>
    <row r="19" spans="3:7" x14ac:dyDescent="0.15">
      <c r="D19" s="7" t="s">
        <v>31</v>
      </c>
    </row>
    <row r="20" spans="3:7" x14ac:dyDescent="0.15">
      <c r="D20" s="7" t="s">
        <v>32</v>
      </c>
    </row>
    <row r="21" spans="3:7" x14ac:dyDescent="0.15">
      <c r="D21" s="7" t="s">
        <v>33</v>
      </c>
    </row>
    <row r="22" spans="3:7" x14ac:dyDescent="0.15">
      <c r="D22" s="7" t="s">
        <v>34</v>
      </c>
    </row>
    <row r="23" spans="3:7" x14ac:dyDescent="0.15">
      <c r="D23" s="7" t="s">
        <v>35</v>
      </c>
    </row>
    <row r="24" spans="3:7" x14ac:dyDescent="0.15">
      <c r="C24" s="7" t="s">
        <v>36</v>
      </c>
      <c r="D24" s="7" t="s">
        <v>37</v>
      </c>
    </row>
    <row r="25" spans="3:7" x14ac:dyDescent="0.15">
      <c r="D25" s="7" t="s">
        <v>38</v>
      </c>
    </row>
    <row r="26" spans="3:7" x14ac:dyDescent="0.15">
      <c r="D26" s="7" t="s">
        <v>39</v>
      </c>
    </row>
    <row r="27" spans="3:7" x14ac:dyDescent="0.15">
      <c r="D27" s="7" t="s">
        <v>40</v>
      </c>
    </row>
    <row r="28" spans="3:7" x14ac:dyDescent="0.15">
      <c r="D28" s="7" t="s">
        <v>41</v>
      </c>
    </row>
    <row r="29" spans="3:7" x14ac:dyDescent="0.15">
      <c r="D29" s="7" t="s">
        <v>42</v>
      </c>
    </row>
    <row r="30" spans="3:7" x14ac:dyDescent="0.15">
      <c r="D30" s="7" t="s">
        <v>43</v>
      </c>
    </row>
    <row r="31" spans="3:7" x14ac:dyDescent="0.15">
      <c r="D31" s="7" t="s">
        <v>44</v>
      </c>
    </row>
    <row r="32" spans="3:7" x14ac:dyDescent="0.15">
      <c r="D32" s="7" t="s">
        <v>45</v>
      </c>
    </row>
    <row r="33" spans="4:4" x14ac:dyDescent="0.15">
      <c r="D33" s="7" t="s">
        <v>46</v>
      </c>
    </row>
    <row r="34" spans="4:4" x14ac:dyDescent="0.15">
      <c r="D34" s="7" t="s">
        <v>47</v>
      </c>
    </row>
    <row r="35" spans="4:4" x14ac:dyDescent="0.15">
      <c r="D35" s="7" t="s">
        <v>48</v>
      </c>
    </row>
  </sheetData>
  <mergeCells count="4">
    <mergeCell ref="B2:E2"/>
    <mergeCell ref="C4:E4"/>
    <mergeCell ref="C8:E8"/>
    <mergeCell ref="C18:E18"/>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Z117"/>
  <sheetViews>
    <sheetView tabSelected="1" zoomScaleNormal="100" workbookViewId="0"/>
  </sheetViews>
  <sheetFormatPr defaultRowHeight="13.5" x14ac:dyDescent="0.15"/>
  <cols>
    <col min="1" max="1" width="3.25" style="4" customWidth="1"/>
    <col min="2" max="2" width="7.5" style="5" customWidth="1"/>
    <col min="3" max="3" width="8.625" style="5" customWidth="1"/>
    <col min="4" max="4" width="10" style="4" customWidth="1"/>
    <col min="5" max="5" width="16.875" style="4" customWidth="1"/>
    <col min="6" max="6" width="9.5" style="5" customWidth="1"/>
    <col min="7" max="9" width="13.875" style="5" customWidth="1"/>
    <col min="10" max="20" width="9" style="4" hidden="1" customWidth="1"/>
    <col min="21" max="21" width="2.875" style="4" customWidth="1"/>
    <col min="22" max="24" width="9" style="4"/>
    <col min="25" max="25" width="9" style="4" customWidth="1"/>
    <col min="26" max="16384" width="9" style="4"/>
  </cols>
  <sheetData>
    <row r="1" spans="1:26" ht="25.5" customHeight="1" thickBot="1" x14ac:dyDescent="0.2">
      <c r="B1" s="167" t="s">
        <v>124</v>
      </c>
      <c r="C1" s="167"/>
      <c r="D1" s="167"/>
      <c r="E1" s="167"/>
      <c r="F1" s="167"/>
      <c r="G1" s="173" t="s">
        <v>87</v>
      </c>
      <c r="H1" s="173"/>
      <c r="I1" s="173"/>
    </row>
    <row r="2" spans="1:26" ht="6.75" customHeight="1" thickTop="1" thickBot="1" x14ac:dyDescent="0.2"/>
    <row r="3" spans="1:26" ht="27" customHeight="1" x14ac:dyDescent="0.15">
      <c r="B3" s="161" t="s">
        <v>62</v>
      </c>
      <c r="C3" s="162"/>
      <c r="D3" s="150" t="s">
        <v>8</v>
      </c>
      <c r="E3" s="150"/>
      <c r="F3" s="168" t="s">
        <v>83</v>
      </c>
      <c r="G3" s="169"/>
      <c r="H3" s="150" t="s">
        <v>80</v>
      </c>
      <c r="I3" s="151"/>
      <c r="V3" s="176" t="s">
        <v>123</v>
      </c>
      <c r="W3" s="177"/>
      <c r="X3" s="177"/>
      <c r="Y3" s="178"/>
      <c r="Z3" s="48"/>
    </row>
    <row r="4" spans="1:26" ht="27" customHeight="1" x14ac:dyDescent="0.15">
      <c r="B4" s="156"/>
      <c r="C4" s="157"/>
      <c r="D4" s="158"/>
      <c r="E4" s="157"/>
      <c r="F4" s="159"/>
      <c r="G4" s="158"/>
      <c r="H4" s="159"/>
      <c r="I4" s="160"/>
      <c r="V4" s="179"/>
      <c r="W4" s="180"/>
      <c r="X4" s="180"/>
      <c r="Y4" s="181"/>
      <c r="Z4" s="48"/>
    </row>
    <row r="5" spans="1:26" ht="27" customHeight="1" x14ac:dyDescent="0.15">
      <c r="B5" s="152" t="s">
        <v>0</v>
      </c>
      <c r="C5" s="12" t="s">
        <v>1</v>
      </c>
      <c r="D5" s="154"/>
      <c r="E5" s="155"/>
      <c r="F5" s="39" t="s">
        <v>81</v>
      </c>
      <c r="G5" s="143"/>
      <c r="H5" s="144"/>
      <c r="I5" s="145"/>
      <c r="V5" s="179"/>
      <c r="W5" s="180"/>
      <c r="X5" s="180"/>
      <c r="Y5" s="181"/>
      <c r="Z5" s="48"/>
    </row>
    <row r="6" spans="1:26" ht="27" customHeight="1" thickBot="1" x14ac:dyDescent="0.2">
      <c r="B6" s="153"/>
      <c r="C6" s="13" t="s">
        <v>50</v>
      </c>
      <c r="D6" s="197"/>
      <c r="E6" s="198"/>
      <c r="F6" s="198"/>
      <c r="G6" s="200" t="s">
        <v>125</v>
      </c>
      <c r="H6" s="197"/>
      <c r="I6" s="199"/>
      <c r="V6" s="179"/>
      <c r="W6" s="180"/>
      <c r="X6" s="180"/>
      <c r="Y6" s="181"/>
      <c r="Z6" s="48"/>
    </row>
    <row r="7" spans="1:26" ht="27" customHeight="1" thickBot="1" x14ac:dyDescent="0.2">
      <c r="B7" s="14" t="s">
        <v>10</v>
      </c>
      <c r="C7" s="15"/>
      <c r="D7" s="16"/>
      <c r="E7" s="16"/>
      <c r="F7" s="15"/>
      <c r="G7" s="14"/>
      <c r="H7" s="15"/>
      <c r="V7" s="179"/>
      <c r="W7" s="180"/>
      <c r="X7" s="180"/>
      <c r="Y7" s="181"/>
      <c r="Z7" s="48"/>
    </row>
    <row r="8" spans="1:26" ht="27" customHeight="1" x14ac:dyDescent="0.15">
      <c r="B8" s="163" t="s">
        <v>13</v>
      </c>
      <c r="C8" s="164"/>
      <c r="D8" s="1"/>
      <c r="E8" s="36" t="s">
        <v>79</v>
      </c>
      <c r="F8" s="3"/>
      <c r="G8" s="202" t="s">
        <v>128</v>
      </c>
      <c r="H8" s="10"/>
      <c r="I8" s="38" t="s">
        <v>78</v>
      </c>
      <c r="V8" s="179"/>
      <c r="W8" s="180"/>
      <c r="X8" s="180"/>
      <c r="Y8" s="181"/>
      <c r="Z8" s="48"/>
    </row>
    <row r="9" spans="1:26" ht="27" customHeight="1" thickBot="1" x14ac:dyDescent="0.2">
      <c r="B9" s="17">
        <f>SUM(A15+A35+A55+A75+A95)</f>
        <v>0</v>
      </c>
      <c r="C9" s="18">
        <f>SUM(A16+A36+A56+A76+A96)</f>
        <v>0</v>
      </c>
      <c r="D9" s="1"/>
      <c r="E9" s="37" t="str">
        <f>IF(B4="","",IF(B4="中学生",300,500))</f>
        <v/>
      </c>
      <c r="F9" s="3"/>
      <c r="G9" s="201">
        <f>IF(リレー申込票!I6="",0,リレー申込票!I6)</f>
        <v>0</v>
      </c>
      <c r="H9" s="11"/>
      <c r="I9" s="203" t="str">
        <f>IF(E9="","",($B$9*$E$9)+G9)</f>
        <v/>
      </c>
      <c r="V9" s="182"/>
      <c r="W9" s="183"/>
      <c r="X9" s="183"/>
      <c r="Y9" s="184"/>
      <c r="Z9" s="48"/>
    </row>
    <row r="10" spans="1:26" ht="6.75" customHeight="1" thickBot="1" x14ac:dyDescent="0.2">
      <c r="B10" s="14"/>
      <c r="G10" s="14"/>
    </row>
    <row r="11" spans="1:26" ht="26.25" customHeight="1" x14ac:dyDescent="0.15">
      <c r="B11" s="172" t="s">
        <v>2</v>
      </c>
      <c r="C11" s="174" t="s">
        <v>3</v>
      </c>
      <c r="D11" s="174" t="s">
        <v>122</v>
      </c>
      <c r="E11" s="19" t="s">
        <v>1</v>
      </c>
      <c r="F11" s="146" t="s">
        <v>4</v>
      </c>
      <c r="G11" s="138" t="s">
        <v>11</v>
      </c>
      <c r="H11" s="138"/>
      <c r="I11" s="139"/>
      <c r="K11" s="4" t="s">
        <v>64</v>
      </c>
      <c r="M11" s="3" t="s">
        <v>52</v>
      </c>
      <c r="N11" s="5" t="s">
        <v>66</v>
      </c>
      <c r="O11" s="3" t="s">
        <v>53</v>
      </c>
      <c r="P11" s="3" t="s">
        <v>73</v>
      </c>
      <c r="T11" s="4">
        <v>1</v>
      </c>
      <c r="V11" s="40" t="s">
        <v>82</v>
      </c>
    </row>
    <row r="12" spans="1:26" ht="26.25" customHeight="1" thickBot="1" x14ac:dyDescent="0.2">
      <c r="B12" s="153"/>
      <c r="C12" s="175"/>
      <c r="D12" s="175"/>
      <c r="E12" s="20" t="s">
        <v>5</v>
      </c>
      <c r="F12" s="147"/>
      <c r="G12" s="140" t="s">
        <v>12</v>
      </c>
      <c r="H12" s="141"/>
      <c r="I12" s="142"/>
      <c r="K12" s="4" t="s">
        <v>65</v>
      </c>
      <c r="M12" s="21" t="s">
        <v>54</v>
      </c>
      <c r="N12" s="21" t="s">
        <v>67</v>
      </c>
      <c r="O12" s="46" t="s">
        <v>54</v>
      </c>
      <c r="P12" s="21" t="s">
        <v>67</v>
      </c>
      <c r="Q12" s="21"/>
      <c r="R12" s="21"/>
      <c r="T12" s="4">
        <v>2</v>
      </c>
      <c r="V12" s="49" t="str">
        <f t="shared" ref="V12:V28" si="0">M11</f>
        <v>男子</v>
      </c>
      <c r="W12" s="49" t="str">
        <f t="shared" ref="W12:W24" si="1">N11</f>
        <v>中学男子</v>
      </c>
      <c r="X12" s="56" t="str">
        <f t="shared" ref="X12:X24" si="2">O11</f>
        <v>女子</v>
      </c>
      <c r="Y12" s="56" t="str">
        <f t="shared" ref="Y12:Y24" si="3">P11</f>
        <v>中学女子</v>
      </c>
    </row>
    <row r="13" spans="1:26" ht="26.25" customHeight="1" x14ac:dyDescent="0.15">
      <c r="B13" s="165" t="s">
        <v>6</v>
      </c>
      <c r="C13" s="149" t="s">
        <v>7</v>
      </c>
      <c r="D13" s="149">
        <v>1234</v>
      </c>
      <c r="E13" s="22" t="s">
        <v>15</v>
      </c>
      <c r="F13" s="148">
        <v>2</v>
      </c>
      <c r="G13" s="23" t="s">
        <v>14</v>
      </c>
      <c r="H13" s="24" t="s">
        <v>77</v>
      </c>
      <c r="I13" s="25" t="s">
        <v>9</v>
      </c>
      <c r="K13" s="47" t="s">
        <v>101</v>
      </c>
      <c r="M13" s="21" t="s">
        <v>55</v>
      </c>
      <c r="N13" s="21" t="s">
        <v>56</v>
      </c>
      <c r="O13" s="46" t="s">
        <v>55</v>
      </c>
      <c r="P13" s="21" t="s">
        <v>68</v>
      </c>
      <c r="Q13" s="21"/>
      <c r="R13" s="21"/>
      <c r="T13" s="4">
        <v>3</v>
      </c>
      <c r="V13" s="50" t="str">
        <f t="shared" si="0"/>
        <v>100m</v>
      </c>
      <c r="W13" s="53" t="str">
        <f t="shared" si="1"/>
        <v>100m</v>
      </c>
      <c r="X13" s="57" t="str">
        <f t="shared" si="2"/>
        <v>100m</v>
      </c>
      <c r="Y13" s="58" t="str">
        <f t="shared" si="3"/>
        <v>100m</v>
      </c>
    </row>
    <row r="14" spans="1:26" ht="26.25" customHeight="1" x14ac:dyDescent="0.15">
      <c r="B14" s="166"/>
      <c r="C14" s="171"/>
      <c r="D14" s="171"/>
      <c r="E14" s="26" t="s">
        <v>16</v>
      </c>
      <c r="F14" s="149"/>
      <c r="G14" s="27">
        <v>10129</v>
      </c>
      <c r="H14" s="28">
        <v>145789</v>
      </c>
      <c r="I14" s="29">
        <v>471</v>
      </c>
      <c r="K14" s="2" t="s">
        <v>63</v>
      </c>
      <c r="M14" s="21" t="s">
        <v>56</v>
      </c>
      <c r="N14" s="21" t="s">
        <v>69</v>
      </c>
      <c r="O14" s="46" t="s">
        <v>57</v>
      </c>
      <c r="P14" s="21" t="s">
        <v>69</v>
      </c>
      <c r="Q14" s="21"/>
      <c r="R14" s="21"/>
      <c r="T14" s="4">
        <v>4</v>
      </c>
      <c r="V14" s="41" t="str">
        <f t="shared" si="0"/>
        <v>200m</v>
      </c>
      <c r="W14" s="54" t="str">
        <f t="shared" si="1"/>
        <v>400m</v>
      </c>
      <c r="X14" s="59" t="str">
        <f t="shared" si="2"/>
        <v>200m</v>
      </c>
      <c r="Y14" s="60" t="str">
        <f t="shared" si="3"/>
        <v>200m</v>
      </c>
    </row>
    <row r="15" spans="1:26" ht="27" customHeight="1" x14ac:dyDescent="0.15">
      <c r="A15" s="1">
        <f>COUNTA(E15,E17,E19,E21,E23,E25,E27,E29,E31,E33)</f>
        <v>0</v>
      </c>
      <c r="B15" s="170">
        <v>1</v>
      </c>
      <c r="C15" s="136"/>
      <c r="D15" s="136"/>
      <c r="E15" s="30"/>
      <c r="F15" s="134"/>
      <c r="G15" s="31"/>
      <c r="H15" s="31"/>
      <c r="I15" s="32"/>
      <c r="M15" s="21" t="s">
        <v>57</v>
      </c>
      <c r="N15" s="21" t="s">
        <v>70</v>
      </c>
      <c r="O15" s="46" t="s">
        <v>58</v>
      </c>
      <c r="P15" s="21" t="s">
        <v>70</v>
      </c>
      <c r="Q15" s="21"/>
      <c r="R15" s="21"/>
      <c r="T15" s="4">
        <v>5</v>
      </c>
      <c r="V15" s="41" t="str">
        <f t="shared" si="0"/>
        <v>400m</v>
      </c>
      <c r="W15" s="54" t="str">
        <f t="shared" si="1"/>
        <v>800m</v>
      </c>
      <c r="X15" s="59" t="str">
        <f t="shared" si="2"/>
        <v>800m</v>
      </c>
      <c r="Y15" s="60" t="str">
        <f t="shared" si="3"/>
        <v>800m</v>
      </c>
    </row>
    <row r="16" spans="1:26" ht="27" customHeight="1" x14ac:dyDescent="0.15">
      <c r="A16" s="1">
        <f>COUNTA(G15:I15,G17:I17,G19:I19,G21:I21,G23:I23,G25:I25,G27:I27,G29:I29,G31:I31,G33:I33)</f>
        <v>0</v>
      </c>
      <c r="B16" s="170"/>
      <c r="C16" s="136"/>
      <c r="D16" s="136"/>
      <c r="E16" s="30"/>
      <c r="F16" s="135"/>
      <c r="G16" s="31"/>
      <c r="H16" s="31"/>
      <c r="I16" s="32"/>
      <c r="M16" s="21" t="s">
        <v>58</v>
      </c>
      <c r="N16" s="21" t="s">
        <v>59</v>
      </c>
      <c r="O16" s="46" t="s">
        <v>59</v>
      </c>
      <c r="P16" s="21" t="s">
        <v>71</v>
      </c>
      <c r="Q16" s="21"/>
      <c r="R16" s="21"/>
      <c r="T16" s="4">
        <v>6</v>
      </c>
      <c r="V16" s="41" t="str">
        <f t="shared" si="0"/>
        <v>800m</v>
      </c>
      <c r="W16" s="54" t="str">
        <f t="shared" si="1"/>
        <v>1500m</v>
      </c>
      <c r="X16" s="59" t="str">
        <f t="shared" si="2"/>
        <v>1500m</v>
      </c>
      <c r="Y16" s="60" t="str">
        <f t="shared" si="3"/>
        <v>1500m</v>
      </c>
    </row>
    <row r="17" spans="2:25" ht="27" customHeight="1" x14ac:dyDescent="0.15">
      <c r="B17" s="170">
        <v>2</v>
      </c>
      <c r="C17" s="136"/>
      <c r="D17" s="136"/>
      <c r="E17" s="30"/>
      <c r="F17" s="134"/>
      <c r="G17" s="31"/>
      <c r="H17" s="31"/>
      <c r="I17" s="32"/>
      <c r="M17" s="21" t="s">
        <v>88</v>
      </c>
      <c r="N17" s="21" t="s">
        <v>95</v>
      </c>
      <c r="O17" s="46" t="s">
        <v>98</v>
      </c>
      <c r="P17" s="21" t="s">
        <v>74</v>
      </c>
      <c r="Q17" s="21"/>
      <c r="R17" s="21"/>
      <c r="T17" s="21" t="s">
        <v>75</v>
      </c>
      <c r="V17" s="41" t="str">
        <f t="shared" si="0"/>
        <v>1500m</v>
      </c>
      <c r="W17" s="54" t="str">
        <f t="shared" si="1"/>
        <v>3000m</v>
      </c>
      <c r="X17" s="59" t="str">
        <f t="shared" si="2"/>
        <v>3000m</v>
      </c>
      <c r="Y17" s="60" t="str">
        <f t="shared" si="3"/>
        <v>3000m</v>
      </c>
    </row>
    <row r="18" spans="2:25" ht="27" customHeight="1" x14ac:dyDescent="0.15">
      <c r="B18" s="170"/>
      <c r="C18" s="136"/>
      <c r="D18" s="136"/>
      <c r="E18" s="30"/>
      <c r="F18" s="135"/>
      <c r="G18" s="31"/>
      <c r="H18" s="31"/>
      <c r="I18" s="32"/>
      <c r="M18" s="21" t="s">
        <v>89</v>
      </c>
      <c r="N18" s="21" t="s">
        <v>90</v>
      </c>
      <c r="O18" s="21" t="s">
        <v>90</v>
      </c>
      <c r="P18" s="21" t="s">
        <v>90</v>
      </c>
      <c r="Q18" s="21"/>
      <c r="R18" s="21"/>
      <c r="T18" s="21" t="s">
        <v>76</v>
      </c>
      <c r="V18" s="41" t="str">
        <f t="shared" si="0"/>
        <v>5000m</v>
      </c>
      <c r="W18" s="54" t="str">
        <f t="shared" si="1"/>
        <v>110mH(0.914m)</v>
      </c>
      <c r="X18" s="59" t="str">
        <f t="shared" si="2"/>
        <v>100mH(0.838m)</v>
      </c>
      <c r="Y18" s="60" t="str">
        <f t="shared" si="3"/>
        <v>100mH(0.762m)</v>
      </c>
    </row>
    <row r="19" spans="2:25" ht="27" customHeight="1" x14ac:dyDescent="0.15">
      <c r="B19" s="170">
        <v>3</v>
      </c>
      <c r="C19" s="136"/>
      <c r="D19" s="136"/>
      <c r="E19" s="30"/>
      <c r="F19" s="134"/>
      <c r="G19" s="31"/>
      <c r="H19" s="31"/>
      <c r="I19" s="32"/>
      <c r="M19" s="21" t="s">
        <v>90</v>
      </c>
      <c r="N19" s="21" t="s">
        <v>60</v>
      </c>
      <c r="O19" s="21" t="s">
        <v>60</v>
      </c>
      <c r="P19" s="21" t="s">
        <v>60</v>
      </c>
      <c r="Q19" s="21"/>
      <c r="R19" s="21"/>
      <c r="V19" s="41" t="str">
        <f t="shared" si="0"/>
        <v>110mH(1.067m)</v>
      </c>
      <c r="W19" s="54" t="str">
        <f t="shared" si="1"/>
        <v>走高跳</v>
      </c>
      <c r="X19" s="59" t="str">
        <f t="shared" si="2"/>
        <v>走高跳</v>
      </c>
      <c r="Y19" s="60" t="str">
        <f t="shared" si="3"/>
        <v>走高跳</v>
      </c>
    </row>
    <row r="20" spans="2:25" ht="27" customHeight="1" x14ac:dyDescent="0.15">
      <c r="B20" s="170"/>
      <c r="C20" s="136"/>
      <c r="D20" s="136"/>
      <c r="E20" s="30"/>
      <c r="F20" s="135"/>
      <c r="G20" s="31"/>
      <c r="H20" s="31"/>
      <c r="I20" s="32"/>
      <c r="M20" s="21" t="s">
        <v>60</v>
      </c>
      <c r="N20" s="21" t="s">
        <v>61</v>
      </c>
      <c r="O20" s="21" t="s">
        <v>61</v>
      </c>
      <c r="P20" s="21" t="s">
        <v>61</v>
      </c>
      <c r="Q20" s="21"/>
      <c r="R20" s="21"/>
      <c r="V20" s="41" t="str">
        <f t="shared" si="0"/>
        <v>走高跳</v>
      </c>
      <c r="W20" s="54" t="str">
        <f t="shared" si="1"/>
        <v>棒高跳</v>
      </c>
      <c r="X20" s="59" t="str">
        <f t="shared" si="2"/>
        <v>棒高跳</v>
      </c>
      <c r="Y20" s="60" t="str">
        <f t="shared" si="3"/>
        <v>棒高跳</v>
      </c>
    </row>
    <row r="21" spans="2:25" ht="27" customHeight="1" x14ac:dyDescent="0.15">
      <c r="B21" s="170">
        <v>4</v>
      </c>
      <c r="C21" s="136"/>
      <c r="D21" s="136"/>
      <c r="E21" s="30"/>
      <c r="F21" s="134"/>
      <c r="G21" s="31"/>
      <c r="H21" s="31"/>
      <c r="I21" s="32"/>
      <c r="M21" s="21" t="s">
        <v>61</v>
      </c>
      <c r="N21" s="21" t="s">
        <v>96</v>
      </c>
      <c r="O21" s="21" t="s">
        <v>99</v>
      </c>
      <c r="P21" s="21" t="s">
        <v>100</v>
      </c>
      <c r="Q21" s="21"/>
      <c r="R21" s="21"/>
      <c r="V21" s="41" t="str">
        <f t="shared" si="0"/>
        <v>棒高跳</v>
      </c>
      <c r="W21" s="54" t="str">
        <f t="shared" si="1"/>
        <v>走幅跳</v>
      </c>
      <c r="X21" s="59" t="str">
        <f t="shared" si="2"/>
        <v>走幅跳</v>
      </c>
      <c r="Y21" s="60" t="str">
        <f t="shared" si="3"/>
        <v>走幅跳</v>
      </c>
    </row>
    <row r="22" spans="2:25" ht="27" customHeight="1" x14ac:dyDescent="0.15">
      <c r="B22" s="170"/>
      <c r="C22" s="136"/>
      <c r="D22" s="136"/>
      <c r="E22" s="30"/>
      <c r="F22" s="135"/>
      <c r="G22" s="31"/>
      <c r="H22" s="31"/>
      <c r="I22" s="32"/>
      <c r="M22" s="21" t="s">
        <v>91</v>
      </c>
      <c r="N22" s="21" t="s">
        <v>84</v>
      </c>
      <c r="O22" s="21" t="s">
        <v>85</v>
      </c>
      <c r="P22" s="21" t="s">
        <v>85</v>
      </c>
      <c r="Q22" s="21"/>
      <c r="R22" s="21"/>
      <c r="V22" s="41" t="str">
        <f t="shared" si="0"/>
        <v>走幅跳</v>
      </c>
      <c r="W22" s="54" t="str">
        <f t="shared" si="1"/>
        <v>砲丸投(5.000kg)</v>
      </c>
      <c r="X22" s="59" t="str">
        <f t="shared" si="2"/>
        <v>砲丸投(4.000kg)</v>
      </c>
      <c r="Y22" s="60" t="str">
        <f t="shared" si="3"/>
        <v>砲丸投(2.721kg)</v>
      </c>
    </row>
    <row r="23" spans="2:25" ht="27" customHeight="1" x14ac:dyDescent="0.15">
      <c r="B23" s="170">
        <v>5</v>
      </c>
      <c r="C23" s="136"/>
      <c r="D23" s="136"/>
      <c r="E23" s="30"/>
      <c r="F23" s="134"/>
      <c r="G23" s="31"/>
      <c r="H23" s="31"/>
      <c r="I23" s="32"/>
      <c r="M23" s="21" t="s">
        <v>92</v>
      </c>
      <c r="N23" s="21" t="s">
        <v>86</v>
      </c>
      <c r="O23" s="21" t="s">
        <v>127</v>
      </c>
      <c r="P23" s="21" t="s">
        <v>97</v>
      </c>
      <c r="Q23" s="21"/>
      <c r="R23" s="21"/>
      <c r="V23" s="41" t="str">
        <f t="shared" si="0"/>
        <v>三段跳</v>
      </c>
      <c r="W23" s="54" t="str">
        <f t="shared" si="1"/>
        <v>円盤投(1.500kg)</v>
      </c>
      <c r="X23" s="59" t="str">
        <f t="shared" si="2"/>
        <v>円盤投(1.000kg)</v>
      </c>
      <c r="Y23" s="60" t="str">
        <f t="shared" si="3"/>
        <v>円盤投(1.000kg)</v>
      </c>
    </row>
    <row r="24" spans="2:25" ht="27" customHeight="1" x14ac:dyDescent="0.15">
      <c r="B24" s="170"/>
      <c r="C24" s="136"/>
      <c r="D24" s="136"/>
      <c r="E24" s="30"/>
      <c r="F24" s="135"/>
      <c r="G24" s="31"/>
      <c r="H24" s="31"/>
      <c r="I24" s="32"/>
      <c r="M24" s="21" t="s">
        <v>72</v>
      </c>
      <c r="N24" s="21"/>
      <c r="O24" s="21"/>
      <c r="P24" s="21"/>
      <c r="R24" s="21"/>
      <c r="V24" s="41" t="str">
        <f t="shared" si="0"/>
        <v>砲丸投(6.000kg)</v>
      </c>
      <c r="W24" s="55" t="str">
        <f t="shared" si="1"/>
        <v>ｼﾞｬﾍﾞﾘｯｸｽﾛｰ</v>
      </c>
      <c r="X24" s="61" t="str">
        <f t="shared" si="2"/>
        <v>やり投(600g)</v>
      </c>
      <c r="Y24" s="62" t="str">
        <f t="shared" si="3"/>
        <v>ｼﾞｬﾍﾞﾘｯｸｽﾛｰ</v>
      </c>
    </row>
    <row r="25" spans="2:25" ht="27" customHeight="1" x14ac:dyDescent="0.15">
      <c r="B25" s="170">
        <v>6</v>
      </c>
      <c r="C25" s="136"/>
      <c r="D25" s="136"/>
      <c r="E25" s="30"/>
      <c r="F25" s="134"/>
      <c r="G25" s="31"/>
      <c r="H25" s="31"/>
      <c r="I25" s="32"/>
      <c r="M25" s="21" t="s">
        <v>93</v>
      </c>
      <c r="N25" s="21"/>
      <c r="O25" s="21"/>
      <c r="P25" s="21"/>
      <c r="V25" s="41" t="str">
        <f t="shared" si="0"/>
        <v>砲丸投(7.260kg)</v>
      </c>
      <c r="W25" s="51"/>
      <c r="X25" s="63"/>
      <c r="Y25" s="63"/>
    </row>
    <row r="26" spans="2:25" ht="27" customHeight="1" x14ac:dyDescent="0.15">
      <c r="B26" s="170"/>
      <c r="C26" s="136"/>
      <c r="D26" s="136"/>
      <c r="E26" s="30"/>
      <c r="F26" s="135"/>
      <c r="G26" s="31"/>
      <c r="H26" s="31"/>
      <c r="I26" s="32"/>
      <c r="M26" s="21" t="s">
        <v>94</v>
      </c>
      <c r="N26" s="21"/>
      <c r="O26" s="21"/>
      <c r="P26" s="21"/>
      <c r="V26" s="41" t="str">
        <f t="shared" si="0"/>
        <v>円盤投(1.750kg)</v>
      </c>
      <c r="W26" s="52"/>
      <c r="X26" s="45"/>
      <c r="Y26" s="45"/>
    </row>
    <row r="27" spans="2:25" ht="27" customHeight="1" x14ac:dyDescent="0.15">
      <c r="B27" s="170">
        <v>7</v>
      </c>
      <c r="C27" s="136"/>
      <c r="D27" s="136"/>
      <c r="E27" s="30"/>
      <c r="F27" s="134"/>
      <c r="G27" s="31"/>
      <c r="H27" s="31"/>
      <c r="I27" s="32"/>
      <c r="M27" s="21" t="s">
        <v>126</v>
      </c>
      <c r="V27" s="42" t="str">
        <f t="shared" si="0"/>
        <v>円盤投(2.000kg)</v>
      </c>
      <c r="W27" s="52"/>
      <c r="X27" s="45"/>
      <c r="Y27" s="45"/>
    </row>
    <row r="28" spans="2:25" ht="27" customHeight="1" x14ac:dyDescent="0.15">
      <c r="B28" s="170"/>
      <c r="C28" s="136"/>
      <c r="D28" s="136"/>
      <c r="E28" s="30"/>
      <c r="F28" s="135"/>
      <c r="G28" s="31"/>
      <c r="H28" s="31"/>
      <c r="I28" s="32"/>
      <c r="V28" s="43" t="str">
        <f t="shared" si="0"/>
        <v>やり投(800g)</v>
      </c>
      <c r="W28" s="52"/>
      <c r="X28" s="45"/>
      <c r="Y28" s="45"/>
    </row>
    <row r="29" spans="2:25" ht="27" customHeight="1" x14ac:dyDescent="0.15">
      <c r="B29" s="170">
        <v>8</v>
      </c>
      <c r="C29" s="136"/>
      <c r="D29" s="136"/>
      <c r="E29" s="30"/>
      <c r="F29" s="134"/>
      <c r="G29" s="31"/>
      <c r="H29" s="31"/>
      <c r="I29" s="32"/>
    </row>
    <row r="30" spans="2:25" ht="27" customHeight="1" x14ac:dyDescent="0.15">
      <c r="B30" s="170"/>
      <c r="C30" s="136"/>
      <c r="D30" s="136"/>
      <c r="E30" s="30"/>
      <c r="F30" s="135"/>
      <c r="G30" s="31"/>
      <c r="H30" s="131"/>
      <c r="I30" s="32"/>
    </row>
    <row r="31" spans="2:25" ht="27" customHeight="1" x14ac:dyDescent="0.15">
      <c r="B31" s="170">
        <v>9</v>
      </c>
      <c r="C31" s="136"/>
      <c r="D31" s="136"/>
      <c r="E31" s="30"/>
      <c r="F31" s="134"/>
      <c r="G31" s="31"/>
      <c r="H31" s="31"/>
      <c r="I31" s="32"/>
    </row>
    <row r="32" spans="2:25" ht="27" customHeight="1" x14ac:dyDescent="0.15">
      <c r="B32" s="170"/>
      <c r="C32" s="136"/>
      <c r="D32" s="136"/>
      <c r="E32" s="30"/>
      <c r="F32" s="135"/>
      <c r="G32" s="31"/>
      <c r="H32" s="31"/>
      <c r="I32" s="32"/>
    </row>
    <row r="33" spans="1:9" ht="27" customHeight="1" x14ac:dyDescent="0.15">
      <c r="B33" s="170">
        <v>10</v>
      </c>
      <c r="C33" s="136"/>
      <c r="D33" s="136"/>
      <c r="E33" s="30"/>
      <c r="F33" s="136"/>
      <c r="G33" s="31"/>
      <c r="H33" s="31"/>
      <c r="I33" s="32"/>
    </row>
    <row r="34" spans="1:9" ht="27" customHeight="1" thickBot="1" x14ac:dyDescent="0.2">
      <c r="B34" s="153"/>
      <c r="C34" s="137"/>
      <c r="D34" s="137"/>
      <c r="E34" s="33"/>
      <c r="F34" s="137"/>
      <c r="G34" s="34"/>
      <c r="H34" s="34"/>
      <c r="I34" s="35"/>
    </row>
    <row r="35" spans="1:9" ht="27" customHeight="1" x14ac:dyDescent="0.15">
      <c r="A35" s="1">
        <f>COUNTA(E35,E37,E39,E41,E43,E45,E47,E49,E51,E53)</f>
        <v>0</v>
      </c>
      <c r="B35" s="170">
        <v>11</v>
      </c>
      <c r="C35" s="136"/>
      <c r="D35" s="136"/>
      <c r="E35" s="30"/>
      <c r="F35" s="134"/>
      <c r="G35" s="31"/>
      <c r="H35" s="31"/>
      <c r="I35" s="32"/>
    </row>
    <row r="36" spans="1:9" ht="27" customHeight="1" x14ac:dyDescent="0.15">
      <c r="A36" s="1">
        <f>COUNTA(G35:I35,G37:I37,G39:I39,G41:I41,G43:I43,G45:I45,G47:I47,G49:I49,G51:I51,G53:I53)</f>
        <v>0</v>
      </c>
      <c r="B36" s="170"/>
      <c r="C36" s="136"/>
      <c r="D36" s="136"/>
      <c r="E36" s="30"/>
      <c r="F36" s="135"/>
      <c r="G36" s="31"/>
      <c r="H36" s="31"/>
      <c r="I36" s="32"/>
    </row>
    <row r="37" spans="1:9" ht="27" customHeight="1" x14ac:dyDescent="0.15">
      <c r="B37" s="170">
        <v>12</v>
      </c>
      <c r="C37" s="136"/>
      <c r="D37" s="136"/>
      <c r="E37" s="30"/>
      <c r="F37" s="134"/>
      <c r="G37" s="31"/>
      <c r="H37" s="31"/>
      <c r="I37" s="32"/>
    </row>
    <row r="38" spans="1:9" ht="27" customHeight="1" x14ac:dyDescent="0.15">
      <c r="B38" s="170"/>
      <c r="C38" s="136"/>
      <c r="D38" s="136"/>
      <c r="E38" s="30"/>
      <c r="F38" s="135"/>
      <c r="G38" s="31"/>
      <c r="H38" s="31"/>
      <c r="I38" s="32"/>
    </row>
    <row r="39" spans="1:9" ht="27" customHeight="1" x14ac:dyDescent="0.15">
      <c r="B39" s="170">
        <v>13</v>
      </c>
      <c r="C39" s="136"/>
      <c r="D39" s="136"/>
      <c r="E39" s="30"/>
      <c r="F39" s="134"/>
      <c r="G39" s="31"/>
      <c r="H39" s="31"/>
      <c r="I39" s="32"/>
    </row>
    <row r="40" spans="1:9" ht="27" customHeight="1" x14ac:dyDescent="0.15">
      <c r="B40" s="170"/>
      <c r="C40" s="136"/>
      <c r="D40" s="136"/>
      <c r="E40" s="30"/>
      <c r="F40" s="135"/>
      <c r="G40" s="31"/>
      <c r="H40" s="31"/>
      <c r="I40" s="32"/>
    </row>
    <row r="41" spans="1:9" ht="27" customHeight="1" x14ac:dyDescent="0.15">
      <c r="B41" s="170">
        <v>14</v>
      </c>
      <c r="C41" s="136"/>
      <c r="D41" s="136"/>
      <c r="E41" s="30"/>
      <c r="F41" s="134"/>
      <c r="G41" s="31"/>
      <c r="H41" s="31"/>
      <c r="I41" s="32"/>
    </row>
    <row r="42" spans="1:9" ht="27" customHeight="1" x14ac:dyDescent="0.15">
      <c r="B42" s="170"/>
      <c r="C42" s="136"/>
      <c r="D42" s="136"/>
      <c r="E42" s="30"/>
      <c r="F42" s="135"/>
      <c r="G42" s="31"/>
      <c r="H42" s="31"/>
      <c r="I42" s="32"/>
    </row>
    <row r="43" spans="1:9" ht="27" customHeight="1" x14ac:dyDescent="0.15">
      <c r="B43" s="170">
        <v>15</v>
      </c>
      <c r="C43" s="136"/>
      <c r="D43" s="136"/>
      <c r="E43" s="30"/>
      <c r="F43" s="134"/>
      <c r="G43" s="31"/>
      <c r="H43" s="31"/>
      <c r="I43" s="32"/>
    </row>
    <row r="44" spans="1:9" ht="27" customHeight="1" x14ac:dyDescent="0.15">
      <c r="B44" s="170"/>
      <c r="C44" s="136"/>
      <c r="D44" s="136"/>
      <c r="E44" s="30"/>
      <c r="F44" s="135"/>
      <c r="G44" s="31"/>
      <c r="H44" s="31"/>
      <c r="I44" s="32"/>
    </row>
    <row r="45" spans="1:9" ht="27" customHeight="1" x14ac:dyDescent="0.15">
      <c r="B45" s="170">
        <v>16</v>
      </c>
      <c r="C45" s="136"/>
      <c r="D45" s="136"/>
      <c r="E45" s="30"/>
      <c r="F45" s="134"/>
      <c r="G45" s="31"/>
      <c r="H45" s="31"/>
      <c r="I45" s="32"/>
    </row>
    <row r="46" spans="1:9" ht="27" customHeight="1" x14ac:dyDescent="0.15">
      <c r="B46" s="170"/>
      <c r="C46" s="136"/>
      <c r="D46" s="136"/>
      <c r="E46" s="30"/>
      <c r="F46" s="135"/>
      <c r="G46" s="31"/>
      <c r="H46" s="31"/>
      <c r="I46" s="32"/>
    </row>
    <row r="47" spans="1:9" ht="27" customHeight="1" x14ac:dyDescent="0.15">
      <c r="B47" s="170">
        <v>17</v>
      </c>
      <c r="C47" s="136"/>
      <c r="D47" s="136"/>
      <c r="E47" s="30"/>
      <c r="F47" s="134"/>
      <c r="G47" s="31"/>
      <c r="H47" s="31"/>
      <c r="I47" s="32"/>
    </row>
    <row r="48" spans="1:9" ht="27" customHeight="1" x14ac:dyDescent="0.15">
      <c r="B48" s="170"/>
      <c r="C48" s="136"/>
      <c r="D48" s="136"/>
      <c r="E48" s="30"/>
      <c r="F48" s="135"/>
      <c r="G48" s="31"/>
      <c r="H48" s="31"/>
      <c r="I48" s="32"/>
    </row>
    <row r="49" spans="1:9" ht="27" customHeight="1" x14ac:dyDescent="0.15">
      <c r="B49" s="170">
        <v>18</v>
      </c>
      <c r="C49" s="136"/>
      <c r="D49" s="136"/>
      <c r="E49" s="30"/>
      <c r="F49" s="134"/>
      <c r="G49" s="31"/>
      <c r="H49" s="31"/>
      <c r="I49" s="32"/>
    </row>
    <row r="50" spans="1:9" ht="27" customHeight="1" x14ac:dyDescent="0.15">
      <c r="B50" s="170"/>
      <c r="C50" s="136"/>
      <c r="D50" s="136"/>
      <c r="E50" s="30"/>
      <c r="F50" s="135"/>
      <c r="G50" s="31"/>
      <c r="H50" s="31"/>
      <c r="I50" s="32"/>
    </row>
    <row r="51" spans="1:9" ht="27" customHeight="1" x14ac:dyDescent="0.15">
      <c r="B51" s="170">
        <v>19</v>
      </c>
      <c r="C51" s="136"/>
      <c r="D51" s="136"/>
      <c r="E51" s="30"/>
      <c r="F51" s="134"/>
      <c r="G51" s="31"/>
      <c r="H51" s="31"/>
      <c r="I51" s="32"/>
    </row>
    <row r="52" spans="1:9" ht="27" customHeight="1" x14ac:dyDescent="0.15">
      <c r="B52" s="170"/>
      <c r="C52" s="136"/>
      <c r="D52" s="136"/>
      <c r="E52" s="30"/>
      <c r="F52" s="135"/>
      <c r="G52" s="31"/>
      <c r="H52" s="31"/>
      <c r="I52" s="32"/>
    </row>
    <row r="53" spans="1:9" ht="27" customHeight="1" x14ac:dyDescent="0.15">
      <c r="B53" s="170">
        <v>20</v>
      </c>
      <c r="C53" s="136"/>
      <c r="D53" s="136"/>
      <c r="E53" s="30"/>
      <c r="F53" s="136"/>
      <c r="G53" s="31"/>
      <c r="H53" s="31"/>
      <c r="I53" s="32"/>
    </row>
    <row r="54" spans="1:9" ht="27" customHeight="1" thickBot="1" x14ac:dyDescent="0.2">
      <c r="B54" s="153"/>
      <c r="C54" s="137"/>
      <c r="D54" s="137"/>
      <c r="E54" s="33"/>
      <c r="F54" s="137"/>
      <c r="G54" s="34"/>
      <c r="H54" s="34"/>
      <c r="I54" s="35"/>
    </row>
    <row r="55" spans="1:9" ht="27" customHeight="1" x14ac:dyDescent="0.15">
      <c r="A55" s="1">
        <f>COUNTA(E55,E57,E59,E61,E63,E65,E67,E69,E71,E73)</f>
        <v>0</v>
      </c>
      <c r="B55" s="170">
        <v>21</v>
      </c>
      <c r="C55" s="136"/>
      <c r="D55" s="136"/>
      <c r="E55" s="30"/>
      <c r="F55" s="134"/>
      <c r="G55" s="31"/>
      <c r="H55" s="31"/>
      <c r="I55" s="32"/>
    </row>
    <row r="56" spans="1:9" ht="27" customHeight="1" x14ac:dyDescent="0.15">
      <c r="A56" s="1">
        <f>COUNTA(G55:I55,G57:I57,G59:I59,G61:I61,G63:I63,G65:I65,G67:I67,G69:I69,G71:I71,G73:I73)</f>
        <v>0</v>
      </c>
      <c r="B56" s="170"/>
      <c r="C56" s="136"/>
      <c r="D56" s="136"/>
      <c r="E56" s="30"/>
      <c r="F56" s="135"/>
      <c r="G56" s="31"/>
      <c r="H56" s="31"/>
      <c r="I56" s="32"/>
    </row>
    <row r="57" spans="1:9" ht="27" customHeight="1" x14ac:dyDescent="0.15">
      <c r="B57" s="170">
        <v>22</v>
      </c>
      <c r="C57" s="136"/>
      <c r="D57" s="136"/>
      <c r="E57" s="30"/>
      <c r="F57" s="134"/>
      <c r="G57" s="31"/>
      <c r="H57" s="31"/>
      <c r="I57" s="32"/>
    </row>
    <row r="58" spans="1:9" ht="27" customHeight="1" x14ac:dyDescent="0.15">
      <c r="B58" s="170"/>
      <c r="C58" s="136"/>
      <c r="D58" s="136"/>
      <c r="E58" s="30"/>
      <c r="F58" s="135"/>
      <c r="G58" s="31"/>
      <c r="H58" s="31"/>
      <c r="I58" s="32"/>
    </row>
    <row r="59" spans="1:9" ht="27" customHeight="1" x14ac:dyDescent="0.15">
      <c r="B59" s="170">
        <v>23</v>
      </c>
      <c r="C59" s="136"/>
      <c r="D59" s="136"/>
      <c r="E59" s="30"/>
      <c r="F59" s="134"/>
      <c r="G59" s="31"/>
      <c r="H59" s="31"/>
      <c r="I59" s="32"/>
    </row>
    <row r="60" spans="1:9" ht="27" customHeight="1" x14ac:dyDescent="0.15">
      <c r="B60" s="170"/>
      <c r="C60" s="136"/>
      <c r="D60" s="136"/>
      <c r="E60" s="30"/>
      <c r="F60" s="135"/>
      <c r="G60" s="31"/>
      <c r="H60" s="31"/>
      <c r="I60" s="32"/>
    </row>
    <row r="61" spans="1:9" ht="27" customHeight="1" x14ac:dyDescent="0.15">
      <c r="B61" s="170">
        <v>24</v>
      </c>
      <c r="C61" s="136"/>
      <c r="D61" s="136"/>
      <c r="E61" s="30"/>
      <c r="F61" s="134"/>
      <c r="G61" s="31"/>
      <c r="H61" s="31"/>
      <c r="I61" s="32"/>
    </row>
    <row r="62" spans="1:9" ht="27" customHeight="1" x14ac:dyDescent="0.15">
      <c r="B62" s="170"/>
      <c r="C62" s="136"/>
      <c r="D62" s="136"/>
      <c r="E62" s="30"/>
      <c r="F62" s="135"/>
      <c r="G62" s="31"/>
      <c r="H62" s="31"/>
      <c r="I62" s="32"/>
    </row>
    <row r="63" spans="1:9" ht="27" customHeight="1" x14ac:dyDescent="0.15">
      <c r="B63" s="170">
        <v>25</v>
      </c>
      <c r="C63" s="136"/>
      <c r="D63" s="136"/>
      <c r="E63" s="30"/>
      <c r="F63" s="134"/>
      <c r="G63" s="31"/>
      <c r="H63" s="31"/>
      <c r="I63" s="32"/>
    </row>
    <row r="64" spans="1:9" ht="27" customHeight="1" x14ac:dyDescent="0.15">
      <c r="B64" s="170"/>
      <c r="C64" s="136"/>
      <c r="D64" s="136"/>
      <c r="E64" s="30"/>
      <c r="F64" s="135"/>
      <c r="G64" s="31"/>
      <c r="H64" s="31"/>
      <c r="I64" s="32"/>
    </row>
    <row r="65" spans="1:9" ht="27" customHeight="1" x14ac:dyDescent="0.15">
      <c r="B65" s="170">
        <v>26</v>
      </c>
      <c r="C65" s="136"/>
      <c r="D65" s="136"/>
      <c r="E65" s="30"/>
      <c r="F65" s="134"/>
      <c r="G65" s="31"/>
      <c r="H65" s="31"/>
      <c r="I65" s="32"/>
    </row>
    <row r="66" spans="1:9" ht="27" customHeight="1" x14ac:dyDescent="0.15">
      <c r="B66" s="170"/>
      <c r="C66" s="136"/>
      <c r="D66" s="136"/>
      <c r="E66" s="30"/>
      <c r="F66" s="135"/>
      <c r="G66" s="31"/>
      <c r="H66" s="31"/>
      <c r="I66" s="32"/>
    </row>
    <row r="67" spans="1:9" ht="27" customHeight="1" x14ac:dyDescent="0.15">
      <c r="B67" s="170">
        <v>27</v>
      </c>
      <c r="C67" s="136"/>
      <c r="D67" s="136"/>
      <c r="E67" s="30"/>
      <c r="F67" s="134"/>
      <c r="G67" s="31"/>
      <c r="H67" s="31"/>
      <c r="I67" s="32"/>
    </row>
    <row r="68" spans="1:9" ht="27" customHeight="1" x14ac:dyDescent="0.15">
      <c r="B68" s="170"/>
      <c r="C68" s="136"/>
      <c r="D68" s="136"/>
      <c r="E68" s="30"/>
      <c r="F68" s="135"/>
      <c r="G68" s="31"/>
      <c r="H68" s="31"/>
      <c r="I68" s="32"/>
    </row>
    <row r="69" spans="1:9" ht="27" customHeight="1" x14ac:dyDescent="0.15">
      <c r="B69" s="170">
        <v>28</v>
      </c>
      <c r="C69" s="136"/>
      <c r="D69" s="136"/>
      <c r="E69" s="30"/>
      <c r="F69" s="134"/>
      <c r="G69" s="31"/>
      <c r="H69" s="31"/>
      <c r="I69" s="32"/>
    </row>
    <row r="70" spans="1:9" ht="27" customHeight="1" x14ac:dyDescent="0.15">
      <c r="B70" s="170"/>
      <c r="C70" s="136"/>
      <c r="D70" s="136"/>
      <c r="E70" s="30"/>
      <c r="F70" s="135"/>
      <c r="G70" s="31"/>
      <c r="H70" s="31"/>
      <c r="I70" s="32"/>
    </row>
    <row r="71" spans="1:9" ht="27" customHeight="1" x14ac:dyDescent="0.15">
      <c r="B71" s="170">
        <v>29</v>
      </c>
      <c r="C71" s="136"/>
      <c r="D71" s="136"/>
      <c r="E71" s="30"/>
      <c r="F71" s="134"/>
      <c r="G71" s="31"/>
      <c r="H71" s="31"/>
      <c r="I71" s="32"/>
    </row>
    <row r="72" spans="1:9" ht="27" customHeight="1" x14ac:dyDescent="0.15">
      <c r="B72" s="170"/>
      <c r="C72" s="136"/>
      <c r="D72" s="136"/>
      <c r="E72" s="30"/>
      <c r="F72" s="135"/>
      <c r="G72" s="31"/>
      <c r="H72" s="31"/>
      <c r="I72" s="32"/>
    </row>
    <row r="73" spans="1:9" ht="27" customHeight="1" x14ac:dyDescent="0.15">
      <c r="B73" s="170">
        <v>30</v>
      </c>
      <c r="C73" s="136"/>
      <c r="D73" s="136"/>
      <c r="E73" s="30"/>
      <c r="F73" s="136"/>
      <c r="G73" s="31"/>
      <c r="H73" s="31"/>
      <c r="I73" s="32"/>
    </row>
    <row r="74" spans="1:9" ht="27" customHeight="1" thickBot="1" x14ac:dyDescent="0.2">
      <c r="B74" s="153"/>
      <c r="C74" s="137"/>
      <c r="D74" s="137"/>
      <c r="E74" s="33"/>
      <c r="F74" s="137"/>
      <c r="G74" s="34"/>
      <c r="H74" s="34"/>
      <c r="I74" s="35"/>
    </row>
    <row r="75" spans="1:9" ht="27" customHeight="1" x14ac:dyDescent="0.15">
      <c r="A75" s="1">
        <f>COUNTA(E75,E77,E79,E81,E83,E85,E87,E89,E91,E93)</f>
        <v>0</v>
      </c>
      <c r="B75" s="170">
        <v>31</v>
      </c>
      <c r="C75" s="136"/>
      <c r="D75" s="136"/>
      <c r="E75" s="30"/>
      <c r="F75" s="134"/>
      <c r="G75" s="31"/>
      <c r="H75" s="31"/>
      <c r="I75" s="32"/>
    </row>
    <row r="76" spans="1:9" ht="27" customHeight="1" x14ac:dyDescent="0.15">
      <c r="A76" s="1">
        <f>COUNTA(G75:I75,G77:I77,G79:I79,G81:I81,G83:I83,G85:I85,G87:I87,G89:I89,G91:I91,G93:I93)</f>
        <v>0</v>
      </c>
      <c r="B76" s="170"/>
      <c r="C76" s="136"/>
      <c r="D76" s="136"/>
      <c r="E76" s="30"/>
      <c r="F76" s="135"/>
      <c r="G76" s="31"/>
      <c r="H76" s="31"/>
      <c r="I76" s="32"/>
    </row>
    <row r="77" spans="1:9" ht="27" customHeight="1" x14ac:dyDescent="0.15">
      <c r="B77" s="170">
        <v>32</v>
      </c>
      <c r="C77" s="136"/>
      <c r="D77" s="136"/>
      <c r="E77" s="30"/>
      <c r="F77" s="134"/>
      <c r="G77" s="31"/>
      <c r="H77" s="31"/>
      <c r="I77" s="32"/>
    </row>
    <row r="78" spans="1:9" ht="27" customHeight="1" x14ac:dyDescent="0.15">
      <c r="B78" s="170"/>
      <c r="C78" s="136"/>
      <c r="D78" s="136"/>
      <c r="E78" s="30"/>
      <c r="F78" s="135"/>
      <c r="G78" s="31"/>
      <c r="H78" s="31"/>
      <c r="I78" s="32"/>
    </row>
    <row r="79" spans="1:9" ht="27" customHeight="1" x14ac:dyDescent="0.15">
      <c r="B79" s="170">
        <v>33</v>
      </c>
      <c r="C79" s="136"/>
      <c r="D79" s="136"/>
      <c r="E79" s="30"/>
      <c r="F79" s="134"/>
      <c r="G79" s="31"/>
      <c r="H79" s="31"/>
      <c r="I79" s="32"/>
    </row>
    <row r="80" spans="1:9" ht="27" customHeight="1" x14ac:dyDescent="0.15">
      <c r="B80" s="170"/>
      <c r="C80" s="136"/>
      <c r="D80" s="136"/>
      <c r="E80" s="30"/>
      <c r="F80" s="135"/>
      <c r="G80" s="31"/>
      <c r="H80" s="31"/>
      <c r="I80" s="32"/>
    </row>
    <row r="81" spans="1:9" ht="27" customHeight="1" x14ac:dyDescent="0.15">
      <c r="B81" s="170">
        <v>34</v>
      </c>
      <c r="C81" s="136"/>
      <c r="D81" s="136"/>
      <c r="E81" s="30"/>
      <c r="F81" s="134"/>
      <c r="G81" s="31"/>
      <c r="H81" s="31"/>
      <c r="I81" s="32"/>
    </row>
    <row r="82" spans="1:9" ht="27" customHeight="1" x14ac:dyDescent="0.15">
      <c r="B82" s="170"/>
      <c r="C82" s="136"/>
      <c r="D82" s="136"/>
      <c r="E82" s="30"/>
      <c r="F82" s="135"/>
      <c r="G82" s="31"/>
      <c r="H82" s="31"/>
      <c r="I82" s="32"/>
    </row>
    <row r="83" spans="1:9" ht="27" customHeight="1" x14ac:dyDescent="0.15">
      <c r="B83" s="170">
        <v>35</v>
      </c>
      <c r="C83" s="136"/>
      <c r="D83" s="136"/>
      <c r="E83" s="30"/>
      <c r="F83" s="134"/>
      <c r="G83" s="31"/>
      <c r="H83" s="31"/>
      <c r="I83" s="32"/>
    </row>
    <row r="84" spans="1:9" ht="27" customHeight="1" x14ac:dyDescent="0.15">
      <c r="B84" s="170"/>
      <c r="C84" s="136"/>
      <c r="D84" s="136"/>
      <c r="E84" s="30"/>
      <c r="F84" s="135"/>
      <c r="G84" s="31"/>
      <c r="H84" s="31"/>
      <c r="I84" s="32"/>
    </row>
    <row r="85" spans="1:9" ht="27" customHeight="1" x14ac:dyDescent="0.15">
      <c r="B85" s="170">
        <v>36</v>
      </c>
      <c r="C85" s="136"/>
      <c r="D85" s="136"/>
      <c r="E85" s="30"/>
      <c r="F85" s="134"/>
      <c r="G85" s="31"/>
      <c r="H85" s="31"/>
      <c r="I85" s="32"/>
    </row>
    <row r="86" spans="1:9" ht="27" customHeight="1" x14ac:dyDescent="0.15">
      <c r="B86" s="170"/>
      <c r="C86" s="136"/>
      <c r="D86" s="136"/>
      <c r="E86" s="30"/>
      <c r="F86" s="135"/>
      <c r="G86" s="31"/>
      <c r="H86" s="31"/>
      <c r="I86" s="32"/>
    </row>
    <row r="87" spans="1:9" ht="27" customHeight="1" x14ac:dyDescent="0.15">
      <c r="B87" s="170">
        <v>37</v>
      </c>
      <c r="C87" s="136"/>
      <c r="D87" s="136"/>
      <c r="E87" s="30"/>
      <c r="F87" s="134"/>
      <c r="G87" s="31"/>
      <c r="H87" s="31"/>
      <c r="I87" s="32"/>
    </row>
    <row r="88" spans="1:9" ht="27" customHeight="1" x14ac:dyDescent="0.15">
      <c r="B88" s="170"/>
      <c r="C88" s="136"/>
      <c r="D88" s="136"/>
      <c r="E88" s="30"/>
      <c r="F88" s="135"/>
      <c r="G88" s="31"/>
      <c r="H88" s="31"/>
      <c r="I88" s="32"/>
    </row>
    <row r="89" spans="1:9" ht="27" customHeight="1" x14ac:dyDescent="0.15">
      <c r="B89" s="170">
        <v>38</v>
      </c>
      <c r="C89" s="136"/>
      <c r="D89" s="136"/>
      <c r="E89" s="30"/>
      <c r="F89" s="134"/>
      <c r="G89" s="31"/>
      <c r="H89" s="31"/>
      <c r="I89" s="32"/>
    </row>
    <row r="90" spans="1:9" ht="27" customHeight="1" x14ac:dyDescent="0.15">
      <c r="B90" s="170"/>
      <c r="C90" s="136"/>
      <c r="D90" s="136"/>
      <c r="E90" s="30"/>
      <c r="F90" s="135"/>
      <c r="G90" s="31"/>
      <c r="H90" s="31"/>
      <c r="I90" s="32"/>
    </row>
    <row r="91" spans="1:9" ht="27" customHeight="1" x14ac:dyDescent="0.15">
      <c r="B91" s="170">
        <v>39</v>
      </c>
      <c r="C91" s="136"/>
      <c r="D91" s="136"/>
      <c r="E91" s="30"/>
      <c r="F91" s="134"/>
      <c r="G91" s="31"/>
      <c r="H91" s="31"/>
      <c r="I91" s="32"/>
    </row>
    <row r="92" spans="1:9" ht="27" customHeight="1" x14ac:dyDescent="0.15">
      <c r="B92" s="170"/>
      <c r="C92" s="136"/>
      <c r="D92" s="136"/>
      <c r="E92" s="30"/>
      <c r="F92" s="135"/>
      <c r="G92" s="31"/>
      <c r="H92" s="31"/>
      <c r="I92" s="32"/>
    </row>
    <row r="93" spans="1:9" ht="27" customHeight="1" x14ac:dyDescent="0.15">
      <c r="B93" s="170">
        <v>40</v>
      </c>
      <c r="C93" s="136"/>
      <c r="D93" s="136"/>
      <c r="E93" s="30"/>
      <c r="F93" s="136"/>
      <c r="G93" s="31"/>
      <c r="H93" s="31"/>
      <c r="I93" s="32"/>
    </row>
    <row r="94" spans="1:9" ht="27" customHeight="1" thickBot="1" x14ac:dyDescent="0.2">
      <c r="B94" s="153"/>
      <c r="C94" s="137"/>
      <c r="D94" s="137"/>
      <c r="E94" s="33"/>
      <c r="F94" s="137"/>
      <c r="G94" s="34"/>
      <c r="H94" s="34"/>
      <c r="I94" s="35"/>
    </row>
    <row r="95" spans="1:9" ht="27" customHeight="1" x14ac:dyDescent="0.15">
      <c r="A95" s="1">
        <f>COUNTA(E95,E97,E99,E101,E103,E105,E107,E109,E111,E113)</f>
        <v>0</v>
      </c>
      <c r="B95" s="170">
        <v>41</v>
      </c>
      <c r="C95" s="136"/>
      <c r="D95" s="136"/>
      <c r="E95" s="30"/>
      <c r="F95" s="134"/>
      <c r="G95" s="31"/>
      <c r="H95" s="31"/>
      <c r="I95" s="32"/>
    </row>
    <row r="96" spans="1:9" ht="27" customHeight="1" x14ac:dyDescent="0.15">
      <c r="A96" s="1">
        <f>COUNTA(G95:I95,G97:I97,G99:I99,G101:I101,G103:I103,G105:I105,G107:I107,G109:I109,G111:I111,G113:I113)</f>
        <v>0</v>
      </c>
      <c r="B96" s="170"/>
      <c r="C96" s="136"/>
      <c r="D96" s="136"/>
      <c r="E96" s="30"/>
      <c r="F96" s="135"/>
      <c r="G96" s="31"/>
      <c r="H96" s="31"/>
      <c r="I96" s="32"/>
    </row>
    <row r="97" spans="2:9" ht="27" customHeight="1" x14ac:dyDescent="0.15">
      <c r="B97" s="170">
        <v>42</v>
      </c>
      <c r="C97" s="136"/>
      <c r="D97" s="136"/>
      <c r="E97" s="30"/>
      <c r="F97" s="134"/>
      <c r="G97" s="31"/>
      <c r="H97" s="31"/>
      <c r="I97" s="32"/>
    </row>
    <row r="98" spans="2:9" ht="27" customHeight="1" x14ac:dyDescent="0.15">
      <c r="B98" s="170"/>
      <c r="C98" s="136"/>
      <c r="D98" s="136"/>
      <c r="E98" s="30"/>
      <c r="F98" s="135"/>
      <c r="G98" s="31"/>
      <c r="H98" s="31"/>
      <c r="I98" s="32"/>
    </row>
    <row r="99" spans="2:9" ht="27" customHeight="1" x14ac:dyDescent="0.15">
      <c r="B99" s="170">
        <v>43</v>
      </c>
      <c r="C99" s="136"/>
      <c r="D99" s="136"/>
      <c r="E99" s="30"/>
      <c r="F99" s="134"/>
      <c r="G99" s="31"/>
      <c r="H99" s="31"/>
      <c r="I99" s="32"/>
    </row>
    <row r="100" spans="2:9" ht="27" customHeight="1" x14ac:dyDescent="0.15">
      <c r="B100" s="170"/>
      <c r="C100" s="136"/>
      <c r="D100" s="136"/>
      <c r="E100" s="30"/>
      <c r="F100" s="135"/>
      <c r="G100" s="31"/>
      <c r="H100" s="31"/>
      <c r="I100" s="32"/>
    </row>
    <row r="101" spans="2:9" ht="27" customHeight="1" x14ac:dyDescent="0.15">
      <c r="B101" s="170">
        <v>44</v>
      </c>
      <c r="C101" s="136"/>
      <c r="D101" s="136"/>
      <c r="E101" s="30"/>
      <c r="F101" s="134"/>
      <c r="G101" s="31"/>
      <c r="H101" s="31"/>
      <c r="I101" s="32"/>
    </row>
    <row r="102" spans="2:9" ht="27" customHeight="1" x14ac:dyDescent="0.15">
      <c r="B102" s="170"/>
      <c r="C102" s="136"/>
      <c r="D102" s="136"/>
      <c r="E102" s="30"/>
      <c r="F102" s="135"/>
      <c r="G102" s="31"/>
      <c r="H102" s="31"/>
      <c r="I102" s="32"/>
    </row>
    <row r="103" spans="2:9" ht="27" customHeight="1" x14ac:dyDescent="0.15">
      <c r="B103" s="170">
        <v>45</v>
      </c>
      <c r="C103" s="136"/>
      <c r="D103" s="136"/>
      <c r="E103" s="30"/>
      <c r="F103" s="134"/>
      <c r="G103" s="31"/>
      <c r="H103" s="31"/>
      <c r="I103" s="32"/>
    </row>
    <row r="104" spans="2:9" ht="27" customHeight="1" x14ac:dyDescent="0.15">
      <c r="B104" s="170"/>
      <c r="C104" s="136"/>
      <c r="D104" s="136"/>
      <c r="E104" s="30"/>
      <c r="F104" s="135"/>
      <c r="G104" s="31"/>
      <c r="H104" s="31"/>
      <c r="I104" s="32"/>
    </row>
    <row r="105" spans="2:9" ht="27" customHeight="1" x14ac:dyDescent="0.15">
      <c r="B105" s="170">
        <v>46</v>
      </c>
      <c r="C105" s="136"/>
      <c r="D105" s="136"/>
      <c r="E105" s="30"/>
      <c r="F105" s="134"/>
      <c r="G105" s="31"/>
      <c r="H105" s="31"/>
      <c r="I105" s="32"/>
    </row>
    <row r="106" spans="2:9" ht="27" customHeight="1" x14ac:dyDescent="0.15">
      <c r="B106" s="170"/>
      <c r="C106" s="136"/>
      <c r="D106" s="136"/>
      <c r="E106" s="30"/>
      <c r="F106" s="135"/>
      <c r="G106" s="31"/>
      <c r="H106" s="31"/>
      <c r="I106" s="32"/>
    </row>
    <row r="107" spans="2:9" ht="27" customHeight="1" x14ac:dyDescent="0.15">
      <c r="B107" s="170">
        <v>47</v>
      </c>
      <c r="C107" s="136"/>
      <c r="D107" s="136"/>
      <c r="E107" s="30"/>
      <c r="F107" s="134"/>
      <c r="G107" s="31"/>
      <c r="H107" s="31"/>
      <c r="I107" s="32"/>
    </row>
    <row r="108" spans="2:9" ht="27" customHeight="1" x14ac:dyDescent="0.15">
      <c r="B108" s="170"/>
      <c r="C108" s="136"/>
      <c r="D108" s="136"/>
      <c r="E108" s="30"/>
      <c r="F108" s="135"/>
      <c r="G108" s="31"/>
      <c r="H108" s="31"/>
      <c r="I108" s="32"/>
    </row>
    <row r="109" spans="2:9" ht="27" customHeight="1" x14ac:dyDescent="0.15">
      <c r="B109" s="170">
        <v>48</v>
      </c>
      <c r="C109" s="136"/>
      <c r="D109" s="136"/>
      <c r="E109" s="30"/>
      <c r="F109" s="134"/>
      <c r="G109" s="31"/>
      <c r="H109" s="31"/>
      <c r="I109" s="32"/>
    </row>
    <row r="110" spans="2:9" ht="27" customHeight="1" x14ac:dyDescent="0.15">
      <c r="B110" s="170"/>
      <c r="C110" s="136"/>
      <c r="D110" s="136"/>
      <c r="E110" s="30"/>
      <c r="F110" s="135"/>
      <c r="G110" s="31"/>
      <c r="H110" s="31"/>
      <c r="I110" s="32"/>
    </row>
    <row r="111" spans="2:9" ht="27" customHeight="1" x14ac:dyDescent="0.15">
      <c r="B111" s="170">
        <v>49</v>
      </c>
      <c r="C111" s="136"/>
      <c r="D111" s="136"/>
      <c r="E111" s="30"/>
      <c r="F111" s="134"/>
      <c r="G111" s="31"/>
      <c r="H111" s="31"/>
      <c r="I111" s="32"/>
    </row>
    <row r="112" spans="2:9" ht="27" customHeight="1" x14ac:dyDescent="0.15">
      <c r="B112" s="170"/>
      <c r="C112" s="136"/>
      <c r="D112" s="136"/>
      <c r="E112" s="30"/>
      <c r="F112" s="135"/>
      <c r="G112" s="31"/>
      <c r="H112" s="31"/>
      <c r="I112" s="32"/>
    </row>
    <row r="113" spans="2:9" ht="27" customHeight="1" x14ac:dyDescent="0.15">
      <c r="B113" s="170">
        <v>50</v>
      </c>
      <c r="C113" s="136"/>
      <c r="D113" s="136"/>
      <c r="E113" s="30"/>
      <c r="F113" s="136"/>
      <c r="G113" s="31"/>
      <c r="H113" s="31"/>
      <c r="I113" s="32"/>
    </row>
    <row r="114" spans="2:9" ht="27" customHeight="1" thickBot="1" x14ac:dyDescent="0.2">
      <c r="B114" s="153"/>
      <c r="C114" s="137"/>
      <c r="D114" s="137"/>
      <c r="E114" s="33"/>
      <c r="F114" s="137"/>
      <c r="G114" s="34"/>
      <c r="H114" s="34"/>
      <c r="I114" s="35"/>
    </row>
    <row r="115" spans="2:9" ht="20.25" customHeight="1" x14ac:dyDescent="0.15"/>
    <row r="116" spans="2:9" ht="20.25" customHeight="1" x14ac:dyDescent="0.15"/>
    <row r="117" spans="2:9" ht="20.25" customHeight="1" x14ac:dyDescent="0.15"/>
  </sheetData>
  <sheetProtection algorithmName="SHA-512" hashValue="SrCEg+zFp90bhmI4bgr97jwnO50TWU/OJ4fsdi7pNRxlDCKXPLYSKrRQsrlPj0zAfOk9IYC2h3gbcYCrrQyL+g==" saltValue="jOGM61D3xniwB2qGYOk6og==" spinCount="100000" sheet="1" objects="1" scenarios="1"/>
  <mergeCells count="227">
    <mergeCell ref="D91:D92"/>
    <mergeCell ref="B93:B94"/>
    <mergeCell ref="C93:C94"/>
    <mergeCell ref="D93:D94"/>
    <mergeCell ref="V3:Y9"/>
    <mergeCell ref="B101:B102"/>
    <mergeCell ref="C101:C102"/>
    <mergeCell ref="D101:D102"/>
    <mergeCell ref="B99:B100"/>
    <mergeCell ref="C99:C100"/>
    <mergeCell ref="D99:D100"/>
    <mergeCell ref="B95:B96"/>
    <mergeCell ref="C95:C96"/>
    <mergeCell ref="D97:D98"/>
    <mergeCell ref="D95:D96"/>
    <mergeCell ref="B75:B76"/>
    <mergeCell ref="C75:C76"/>
    <mergeCell ref="D75:D76"/>
    <mergeCell ref="B77:B78"/>
    <mergeCell ref="C77:C78"/>
    <mergeCell ref="D77:D78"/>
    <mergeCell ref="B79:B80"/>
    <mergeCell ref="C79:C80"/>
    <mergeCell ref="B105:B106"/>
    <mergeCell ref="C105:C106"/>
    <mergeCell ref="D105:D106"/>
    <mergeCell ref="B107:B108"/>
    <mergeCell ref="C107:C108"/>
    <mergeCell ref="D107:D108"/>
    <mergeCell ref="C97:C98"/>
    <mergeCell ref="B97:B98"/>
    <mergeCell ref="B103:B104"/>
    <mergeCell ref="C103:C104"/>
    <mergeCell ref="D103:D104"/>
    <mergeCell ref="B113:B114"/>
    <mergeCell ref="C113:C114"/>
    <mergeCell ref="D113:D114"/>
    <mergeCell ref="B109:B110"/>
    <mergeCell ref="C109:C110"/>
    <mergeCell ref="D109:D110"/>
    <mergeCell ref="B111:B112"/>
    <mergeCell ref="C111:C112"/>
    <mergeCell ref="D111:D112"/>
    <mergeCell ref="B89:B90"/>
    <mergeCell ref="C89:C90"/>
    <mergeCell ref="D89:D90"/>
    <mergeCell ref="B83:B84"/>
    <mergeCell ref="C83:C84"/>
    <mergeCell ref="D83:D84"/>
    <mergeCell ref="B85:B86"/>
    <mergeCell ref="C85:C86"/>
    <mergeCell ref="D85:D86"/>
    <mergeCell ref="B91:B92"/>
    <mergeCell ref="C91:C92"/>
    <mergeCell ref="C71:C72"/>
    <mergeCell ref="D71:D72"/>
    <mergeCell ref="B73:B74"/>
    <mergeCell ref="C73:C74"/>
    <mergeCell ref="D73:D74"/>
    <mergeCell ref="B65:B66"/>
    <mergeCell ref="C65:C66"/>
    <mergeCell ref="D65:D66"/>
    <mergeCell ref="B81:B82"/>
    <mergeCell ref="C81:C82"/>
    <mergeCell ref="D81:D82"/>
    <mergeCell ref="B67:B68"/>
    <mergeCell ref="C67:C68"/>
    <mergeCell ref="D67:D68"/>
    <mergeCell ref="B69:B70"/>
    <mergeCell ref="C69:C70"/>
    <mergeCell ref="D69:D70"/>
    <mergeCell ref="B71:B72"/>
    <mergeCell ref="D79:D80"/>
    <mergeCell ref="B87:B88"/>
    <mergeCell ref="C87:C88"/>
    <mergeCell ref="D87:D88"/>
    <mergeCell ref="B63:B64"/>
    <mergeCell ref="C63:C64"/>
    <mergeCell ref="D63:D64"/>
    <mergeCell ref="B55:B56"/>
    <mergeCell ref="C55:C56"/>
    <mergeCell ref="D55:D56"/>
    <mergeCell ref="B57:B58"/>
    <mergeCell ref="B59:B60"/>
    <mergeCell ref="C59:C60"/>
    <mergeCell ref="D59:D60"/>
    <mergeCell ref="B61:B62"/>
    <mergeCell ref="C61:C62"/>
    <mergeCell ref="D61:D62"/>
    <mergeCell ref="D49:D50"/>
    <mergeCell ref="B51:B52"/>
    <mergeCell ref="C51:C52"/>
    <mergeCell ref="D51:D52"/>
    <mergeCell ref="B39:B40"/>
    <mergeCell ref="C39:C40"/>
    <mergeCell ref="D39:D40"/>
    <mergeCell ref="C57:C58"/>
    <mergeCell ref="D57:D58"/>
    <mergeCell ref="B45:B46"/>
    <mergeCell ref="C45:C46"/>
    <mergeCell ref="D45:D46"/>
    <mergeCell ref="B47:B48"/>
    <mergeCell ref="C47:C48"/>
    <mergeCell ref="D47:D48"/>
    <mergeCell ref="B49:B50"/>
    <mergeCell ref="C49:C50"/>
    <mergeCell ref="B53:B54"/>
    <mergeCell ref="C53:C54"/>
    <mergeCell ref="D53:D54"/>
    <mergeCell ref="B35:B36"/>
    <mergeCell ref="C35:C36"/>
    <mergeCell ref="D35:D36"/>
    <mergeCell ref="B31:B32"/>
    <mergeCell ref="D33:D34"/>
    <mergeCell ref="B41:B42"/>
    <mergeCell ref="C41:C42"/>
    <mergeCell ref="D41:D42"/>
    <mergeCell ref="B43:B44"/>
    <mergeCell ref="C43:C44"/>
    <mergeCell ref="D43:D44"/>
    <mergeCell ref="B37:B38"/>
    <mergeCell ref="C37:C38"/>
    <mergeCell ref="D37:D38"/>
    <mergeCell ref="B23:B24"/>
    <mergeCell ref="C23:C24"/>
    <mergeCell ref="D23:D24"/>
    <mergeCell ref="C31:C32"/>
    <mergeCell ref="D31:D32"/>
    <mergeCell ref="B33:B34"/>
    <mergeCell ref="B27:B28"/>
    <mergeCell ref="C27:C28"/>
    <mergeCell ref="D27:D28"/>
    <mergeCell ref="C33:C34"/>
    <mergeCell ref="B29:B30"/>
    <mergeCell ref="C29:C30"/>
    <mergeCell ref="D29:D30"/>
    <mergeCell ref="B1:F1"/>
    <mergeCell ref="D3:E3"/>
    <mergeCell ref="F3:G3"/>
    <mergeCell ref="B15:B16"/>
    <mergeCell ref="C15:C16"/>
    <mergeCell ref="C13:C14"/>
    <mergeCell ref="D13:D14"/>
    <mergeCell ref="B11:B12"/>
    <mergeCell ref="B25:B26"/>
    <mergeCell ref="C25:C26"/>
    <mergeCell ref="D25:D26"/>
    <mergeCell ref="G1:I1"/>
    <mergeCell ref="B17:B18"/>
    <mergeCell ref="C17:C18"/>
    <mergeCell ref="D17:D18"/>
    <mergeCell ref="B19:B20"/>
    <mergeCell ref="C19:C20"/>
    <mergeCell ref="D19:D20"/>
    <mergeCell ref="C11:C12"/>
    <mergeCell ref="D11:D12"/>
    <mergeCell ref="B21:B22"/>
    <mergeCell ref="C21:C22"/>
    <mergeCell ref="D21:D22"/>
    <mergeCell ref="D15:D16"/>
    <mergeCell ref="G11:I11"/>
    <mergeCell ref="G12:I12"/>
    <mergeCell ref="G5:I5"/>
    <mergeCell ref="F15:F16"/>
    <mergeCell ref="F11:F12"/>
    <mergeCell ref="F13:F14"/>
    <mergeCell ref="H3:I3"/>
    <mergeCell ref="B5:B6"/>
    <mergeCell ref="D5:E5"/>
    <mergeCell ref="B4:C4"/>
    <mergeCell ref="D4:E4"/>
    <mergeCell ref="F4:G4"/>
    <mergeCell ref="H4:I4"/>
    <mergeCell ref="B3:C3"/>
    <mergeCell ref="B8:C8"/>
    <mergeCell ref="B13:B14"/>
    <mergeCell ref="D6:F6"/>
    <mergeCell ref="H6:I6"/>
    <mergeCell ref="F17:F18"/>
    <mergeCell ref="F19:F20"/>
    <mergeCell ref="F21:F22"/>
    <mergeCell ref="F23:F24"/>
    <mergeCell ref="F25:F26"/>
    <mergeCell ref="F27:F28"/>
    <mergeCell ref="F29:F30"/>
    <mergeCell ref="F31:F32"/>
    <mergeCell ref="F33:F34"/>
    <mergeCell ref="F53:F54"/>
    <mergeCell ref="F55:F56"/>
    <mergeCell ref="F57:F58"/>
    <mergeCell ref="F59:F60"/>
    <mergeCell ref="F65:F66"/>
    <mergeCell ref="F67:F68"/>
    <mergeCell ref="F61:F62"/>
    <mergeCell ref="F63:F64"/>
    <mergeCell ref="F35:F36"/>
    <mergeCell ref="F37:F38"/>
    <mergeCell ref="F39:F40"/>
    <mergeCell ref="F41:F42"/>
    <mergeCell ref="F43:F44"/>
    <mergeCell ref="F45:F46"/>
    <mergeCell ref="F47:F48"/>
    <mergeCell ref="F49:F50"/>
    <mergeCell ref="F51:F52"/>
    <mergeCell ref="F109:F110"/>
    <mergeCell ref="F111:F112"/>
    <mergeCell ref="F73:F74"/>
    <mergeCell ref="F75:F76"/>
    <mergeCell ref="F113:F114"/>
    <mergeCell ref="F101:F102"/>
    <mergeCell ref="F103:F104"/>
    <mergeCell ref="F105:F106"/>
    <mergeCell ref="F107:F108"/>
    <mergeCell ref="F99:F100"/>
    <mergeCell ref="F87:F88"/>
    <mergeCell ref="F97:F98"/>
    <mergeCell ref="F93:F94"/>
    <mergeCell ref="F95:F96"/>
    <mergeCell ref="F71:F72"/>
    <mergeCell ref="F69:F70"/>
    <mergeCell ref="F89:F90"/>
    <mergeCell ref="F91:F92"/>
    <mergeCell ref="F83:F84"/>
    <mergeCell ref="F85:F86"/>
    <mergeCell ref="F77:F78"/>
    <mergeCell ref="F79:F80"/>
    <mergeCell ref="F81:F82"/>
  </mergeCells>
  <phoneticPr fontId="1"/>
  <conditionalFormatting sqref="G12:I12">
    <cfRule type="containsText" dxfId="12" priority="14" operator="containsText" text="未">
      <formula>NOT(ISERROR(SEARCH("未",G12)))</formula>
    </cfRule>
    <cfRule type="containsText" dxfId="11" priority="15" operator="containsText" text="未">
      <formula>NOT(ISERROR(SEARCH("未",G12)))</formula>
    </cfRule>
    <cfRule type="containsText" dxfId="10" priority="16" operator="containsText" text="未">
      <formula>NOT(ISERROR(SEARCH("未",G12)))</formula>
    </cfRule>
  </conditionalFormatting>
  <conditionalFormatting sqref="G12:I12">
    <cfRule type="containsText" dxfId="9" priority="12" operator="containsText" text="未">
      <formula>NOT(ISERROR(SEARCH("未",G12)))</formula>
    </cfRule>
    <cfRule type="containsText" dxfId="8" priority="13" operator="containsText" text="未">
      <formula>NOT(ISERROR(SEARCH("未",G12)))</formula>
    </cfRule>
  </conditionalFormatting>
  <conditionalFormatting sqref="G12:I12">
    <cfRule type="containsText" dxfId="7" priority="10" operator="containsText" text="未入力">
      <formula>NOT(ISERROR(SEARCH("未入力",G12)))</formula>
    </cfRule>
    <cfRule type="containsText" dxfId="6" priority="11" operator="containsText" text="未入力">
      <formula>NOT(ISERROR(SEARCH("未入力",G12)))</formula>
    </cfRule>
  </conditionalFormatting>
  <conditionalFormatting sqref="C15:C114">
    <cfRule type="containsText" dxfId="5" priority="7" stopIfTrue="1" operator="containsText" text="女">
      <formula>NOT(ISERROR(SEARCH("女",C15)))</formula>
    </cfRule>
    <cfRule type="containsText" dxfId="4" priority="8" stopIfTrue="1" operator="containsText" text="男">
      <formula>NOT(ISERROR(SEARCH("男",C15)))</formula>
    </cfRule>
  </conditionalFormatting>
  <conditionalFormatting sqref="C15:C114">
    <cfRule type="containsText" dxfId="3" priority="1" stopIfTrue="1" operator="containsText" text="女">
      <formula>NOT(ISERROR(SEARCH("女",C15)))</formula>
    </cfRule>
    <cfRule type="containsText" dxfId="2" priority="2" stopIfTrue="1" operator="containsText" text="男">
      <formula>NOT(ISERROR(SEARCH("男",C15)))</formula>
    </cfRule>
  </conditionalFormatting>
  <dataValidations count="7">
    <dataValidation type="list" allowBlank="1" showInputMessage="1" showErrorMessage="1" sqref="G91:I91 G87:I87 G81:I81 G79:I79 G89:I89 G77:I77 G75:I75 G85:I85 G93:I93 G43:I43 G51:I51 G47:I47 G41:I41 G39:I39 G49:I49 G37:I37 G35:I35 G45:I45 G53:I53 G23:I23 G31:I31 G27:I27 G21:I21 G19:I19 G29:I29 G17:I17 G113:I113 G25:I25 G63:I63 G83:I83 G71:I71 G67:I67 G61:I61 G59:I59 G69:I69 G57:I57 G55:I55 G65:I65 G33:I33 G73:I73 G103:I103 G111:I111 G107:I107 G101:I101 G99:I99 G109:I109 G97:I97 G95:I95 G105:I105 G15:I15" xr:uid="{00000000-0002-0000-0100-000000000000}">
      <formula1>INDIRECT($C15)</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2000000}"/>
    <dataValidation type="whole" allowBlank="1" showInputMessage="1" showErrorMessage="1" sqref="G92 G96 G110 G108 G106 G104 G102 G100 G98 G112 G34 G74 G56 G70 G68 G66 G64 G62 G60 G58 G16 G30 G28 G26 G24 G22 G20 G18 G72 G32 G114 G54 G36 G50 G48 G46 G44 G42 G40 G38 G52 G94 G76 G90 G88 G86 G84 G82 G80 G78" xr:uid="{00000000-0002-0000-0100-000003000000}">
      <formula1>100</formula1>
      <formula2>999999</formula2>
    </dataValidation>
    <dataValidation type="list" allowBlank="1" showInputMessage="1" showErrorMessage="1" sqref="F15:F114" xr:uid="{00000000-0002-0000-0100-000004000000}">
      <formula1>$T$11:$T$18</formula1>
    </dataValidation>
    <dataValidation type="list" allowBlank="1" showInputMessage="1" showErrorMessage="1" sqref="C15:C114" xr:uid="{00000000-0002-0000-0100-000005000000}">
      <formula1>$M$11:$P$11</formula1>
    </dataValidation>
    <dataValidation type="list" allowBlank="1" showInputMessage="1" showErrorMessage="1" sqref="B4:C4" xr:uid="{00000000-0002-0000-0100-000006000000}">
      <formula1>$K$11:$K$14</formula1>
    </dataValidation>
  </dataValidations>
  <pageMargins left="0.27559055118110237" right="0.31496062992125984" top="0.35433070866141736" bottom="0.23622047244094491" header="0.31496062992125984" footer="0.19685039370078741"/>
  <pageSetup paperSize="8" scale="140"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X70"/>
  <sheetViews>
    <sheetView zoomScaleNormal="100" zoomScaleSheetLayoutView="80" workbookViewId="0">
      <selection activeCell="I6" sqref="I6"/>
    </sheetView>
  </sheetViews>
  <sheetFormatPr defaultColWidth="8.875" defaultRowHeight="13.5" x14ac:dyDescent="0.15"/>
  <cols>
    <col min="1" max="1" width="2.125" customWidth="1"/>
    <col min="2" max="2" width="12.125" customWidth="1"/>
    <col min="3" max="3" width="16.625" customWidth="1"/>
    <col min="4" max="4" width="7" style="64" customWidth="1"/>
    <col min="5" max="5" width="16.875" customWidth="1"/>
    <col min="6" max="6" width="7" style="64" customWidth="1"/>
    <col min="7" max="7" width="16.875" customWidth="1"/>
    <col min="8" max="8" width="7" style="64" customWidth="1"/>
    <col min="9" max="9" width="16.875" customWidth="1"/>
    <col min="10" max="10" width="1.625" customWidth="1"/>
    <col min="11" max="11" width="10.625" hidden="1" customWidth="1"/>
    <col min="12" max="18" width="11.5" hidden="1" customWidth="1"/>
    <col min="20" max="21" width="9" customWidth="1"/>
  </cols>
  <sheetData>
    <row r="1" spans="1:24" ht="25.5" customHeight="1" thickBot="1" x14ac:dyDescent="0.2">
      <c r="B1" s="185" t="str">
        <f>個人種目申込一覧表!B1</f>
        <v>第69回諏訪地方陸上競技選手権大会</v>
      </c>
      <c r="C1" s="185"/>
      <c r="D1" s="185"/>
      <c r="E1" s="185"/>
      <c r="F1" s="185"/>
      <c r="G1" s="64" t="s">
        <v>102</v>
      </c>
      <c r="H1" s="186" t="s">
        <v>117</v>
      </c>
      <c r="I1" s="187"/>
    </row>
    <row r="2" spans="1:24" ht="8.25" customHeight="1" thickTop="1" thickBot="1" x14ac:dyDescent="0.2">
      <c r="B2" s="64"/>
      <c r="C2" s="64"/>
      <c r="G2" s="64"/>
      <c r="I2" s="64"/>
    </row>
    <row r="3" spans="1:24" ht="25.5" customHeight="1" x14ac:dyDescent="0.15">
      <c r="C3" s="65" t="s">
        <v>103</v>
      </c>
      <c r="L3" s="66"/>
      <c r="M3" s="66"/>
      <c r="N3" s="66"/>
      <c r="O3" s="66"/>
      <c r="P3" s="66"/>
      <c r="Q3" s="66"/>
      <c r="R3" s="66"/>
      <c r="S3" s="188" t="s">
        <v>104</v>
      </c>
      <c r="T3" s="189"/>
      <c r="U3" s="189"/>
      <c r="V3" s="189"/>
      <c r="W3" s="189"/>
      <c r="X3" s="190"/>
    </row>
    <row r="4" spans="1:24" ht="6" customHeight="1" thickBot="1" x14ac:dyDescent="0.2">
      <c r="L4" s="66"/>
      <c r="M4" s="66"/>
      <c r="N4" s="66"/>
      <c r="O4" s="66"/>
      <c r="P4" s="66"/>
      <c r="Q4" s="66"/>
      <c r="R4" s="66"/>
      <c r="S4" s="191"/>
      <c r="T4" s="192"/>
      <c r="U4" s="192"/>
      <c r="V4" s="192"/>
      <c r="W4" s="192"/>
      <c r="X4" s="193"/>
    </row>
    <row r="5" spans="1:24" ht="27" customHeight="1" x14ac:dyDescent="0.15">
      <c r="C5" s="67" t="s">
        <v>105</v>
      </c>
      <c r="D5" s="68"/>
      <c r="E5" s="69" t="s">
        <v>106</v>
      </c>
      <c r="G5" s="69" t="s">
        <v>107</v>
      </c>
      <c r="I5" s="69" t="s">
        <v>108</v>
      </c>
      <c r="L5" s="66"/>
      <c r="M5" s="66"/>
      <c r="N5" s="66"/>
      <c r="O5" s="66"/>
      <c r="P5" s="66"/>
      <c r="Q5" s="66"/>
      <c r="R5" s="66"/>
      <c r="S5" s="191"/>
      <c r="T5" s="192"/>
      <c r="U5" s="192"/>
      <c r="V5" s="192"/>
      <c r="W5" s="192"/>
      <c r="X5" s="193"/>
    </row>
    <row r="6" spans="1:24" ht="27" customHeight="1" thickBot="1" x14ac:dyDescent="0.2">
      <c r="C6" s="70">
        <f>COUNTA(E10,E15,E20,E25,E30,E35,E40,E45,E50,E55,E60,E65)</f>
        <v>0</v>
      </c>
      <c r="D6" s="71"/>
      <c r="E6" s="72">
        <f>SUM(K10+K15+K20+K25+K30+K35+K40+K45+K50)</f>
        <v>0</v>
      </c>
      <c r="G6" s="73" t="str">
        <f>IF(個人種目申込一覧表!B4="","",IF(個人種目申込一覧表!B4="中学生",500,1000))</f>
        <v/>
      </c>
      <c r="I6" s="74" t="str">
        <f>IF(G6="","",C6*G6)</f>
        <v/>
      </c>
      <c r="L6" s="66"/>
      <c r="M6" s="66"/>
      <c r="N6" s="66"/>
      <c r="O6" s="66"/>
      <c r="P6" s="66"/>
      <c r="Q6" s="66"/>
      <c r="R6" s="66"/>
      <c r="S6" s="191"/>
      <c r="T6" s="192"/>
      <c r="U6" s="192"/>
      <c r="V6" s="192"/>
      <c r="W6" s="192"/>
      <c r="X6" s="193"/>
    </row>
    <row r="7" spans="1:24" ht="6" customHeight="1" thickBot="1" x14ac:dyDescent="0.2">
      <c r="L7" s="75"/>
      <c r="M7" s="75"/>
      <c r="N7" s="75"/>
      <c r="O7" s="75"/>
      <c r="P7" s="75"/>
      <c r="Q7" s="75"/>
      <c r="R7" s="75"/>
      <c r="S7" s="191"/>
      <c r="T7" s="192"/>
      <c r="U7" s="192"/>
      <c r="V7" s="192"/>
      <c r="W7" s="192"/>
      <c r="X7" s="193"/>
    </row>
    <row r="8" spans="1:24" ht="36" customHeight="1" thickBot="1" x14ac:dyDescent="0.2">
      <c r="D8" s="76" t="s">
        <v>120</v>
      </c>
      <c r="E8" s="77" t="s">
        <v>109</v>
      </c>
      <c r="F8" s="78" t="s">
        <v>120</v>
      </c>
      <c r="G8" s="77" t="s">
        <v>109</v>
      </c>
      <c r="H8" s="78" t="s">
        <v>120</v>
      </c>
      <c r="I8" s="79" t="s">
        <v>109</v>
      </c>
      <c r="L8" s="75"/>
      <c r="M8" s="75"/>
      <c r="N8" s="75"/>
      <c r="O8" s="75"/>
      <c r="P8" s="75"/>
      <c r="Q8" s="75"/>
      <c r="R8" s="75"/>
      <c r="S8" s="194"/>
      <c r="T8" s="195"/>
      <c r="U8" s="195"/>
      <c r="V8" s="195"/>
      <c r="W8" s="195"/>
      <c r="X8" s="196"/>
    </row>
    <row r="9" spans="1:24" ht="6" customHeight="1" thickBot="1" x14ac:dyDescent="0.2">
      <c r="A9" s="80"/>
      <c r="B9" s="81"/>
      <c r="C9" s="81"/>
      <c r="D9" s="82"/>
      <c r="E9" s="80"/>
      <c r="F9" s="82"/>
      <c r="G9" s="80"/>
      <c r="H9" s="82"/>
      <c r="I9" s="80"/>
      <c r="J9" s="80"/>
    </row>
    <row r="10" spans="1:24" ht="27" customHeight="1" x14ac:dyDescent="0.15">
      <c r="B10" s="83" t="s">
        <v>110</v>
      </c>
      <c r="C10" s="84" t="s">
        <v>111</v>
      </c>
      <c r="D10" s="112"/>
      <c r="E10" s="128"/>
      <c r="F10" s="113"/>
      <c r="G10" s="128"/>
      <c r="H10" s="113"/>
      <c r="I10" s="126"/>
      <c r="K10">
        <f>COUNTA(E10,G10,I10,E12,G12,I12)</f>
        <v>0</v>
      </c>
      <c r="L10" s="64"/>
      <c r="N10" s="64"/>
      <c r="O10" s="64"/>
      <c r="P10" s="64"/>
      <c r="Q10" s="64"/>
    </row>
    <row r="11" spans="1:24" ht="27" customHeight="1" thickBot="1" x14ac:dyDescent="0.2">
      <c r="B11" s="116"/>
      <c r="C11" s="130" t="s">
        <v>121</v>
      </c>
      <c r="D11" s="117"/>
      <c r="E11" s="118"/>
      <c r="F11" s="119"/>
      <c r="G11" s="118"/>
      <c r="H11" s="119"/>
      <c r="I11" s="120"/>
      <c r="L11" s="64"/>
      <c r="N11" s="64"/>
      <c r="O11" s="64"/>
      <c r="P11" s="64"/>
      <c r="Q11" s="64"/>
    </row>
    <row r="12" spans="1:24" ht="27" customHeight="1" x14ac:dyDescent="0.15">
      <c r="B12" s="110"/>
      <c r="C12" s="96" t="s">
        <v>112</v>
      </c>
      <c r="D12" s="114"/>
      <c r="E12" s="129"/>
      <c r="F12" s="115"/>
      <c r="G12" s="129"/>
      <c r="H12" s="115"/>
      <c r="I12" s="127"/>
      <c r="L12" s="64"/>
      <c r="N12" s="64"/>
      <c r="O12" s="64"/>
      <c r="P12" s="64"/>
      <c r="Q12" s="64"/>
    </row>
    <row r="13" spans="1:24" ht="27" customHeight="1" thickBot="1" x14ac:dyDescent="0.2">
      <c r="B13" s="111"/>
      <c r="C13" s="121"/>
      <c r="D13" s="122"/>
      <c r="E13" s="123"/>
      <c r="F13" s="124"/>
      <c r="G13" s="123"/>
      <c r="H13" s="124"/>
      <c r="I13" s="125"/>
      <c r="L13" s="64"/>
      <c r="N13" s="107"/>
      <c r="O13" s="64"/>
      <c r="P13" s="64"/>
      <c r="Q13" s="64"/>
      <c r="R13" s="64"/>
    </row>
    <row r="14" spans="1:24" ht="6" customHeight="1" thickBot="1" x14ac:dyDescent="0.2">
      <c r="B14" s="4"/>
      <c r="C14" s="4"/>
      <c r="D14" s="44"/>
      <c r="E14" s="4"/>
    </row>
    <row r="15" spans="1:24" ht="27" customHeight="1" x14ac:dyDescent="0.15">
      <c r="B15" s="83" t="s">
        <v>110</v>
      </c>
      <c r="C15" s="84" t="s">
        <v>111</v>
      </c>
      <c r="D15" s="112"/>
      <c r="E15" s="128"/>
      <c r="F15" s="113"/>
      <c r="G15" s="128"/>
      <c r="H15" s="113"/>
      <c r="I15" s="126"/>
      <c r="K15">
        <f>COUNTA(E15,G15,I15,E17,G17,I17)</f>
        <v>0</v>
      </c>
      <c r="M15" s="64" t="s">
        <v>52</v>
      </c>
      <c r="N15" t="s">
        <v>113</v>
      </c>
      <c r="O15" s="64"/>
      <c r="P15" s="64"/>
    </row>
    <row r="16" spans="1:24" ht="27" customHeight="1" thickBot="1" x14ac:dyDescent="0.2">
      <c r="B16" s="116"/>
      <c r="C16" s="130" t="s">
        <v>121</v>
      </c>
      <c r="D16" s="117"/>
      <c r="E16" s="118"/>
      <c r="F16" s="119"/>
      <c r="G16" s="118"/>
      <c r="H16" s="119"/>
      <c r="I16" s="120"/>
      <c r="M16" s="64" t="s">
        <v>53</v>
      </c>
    </row>
    <row r="17" spans="2:21" ht="27" customHeight="1" x14ac:dyDescent="0.15">
      <c r="B17" s="110"/>
      <c r="C17" s="96" t="s">
        <v>112</v>
      </c>
      <c r="D17" s="114"/>
      <c r="E17" s="129"/>
      <c r="F17" s="115"/>
      <c r="G17" s="129"/>
      <c r="H17" s="115"/>
      <c r="I17" s="127"/>
      <c r="M17" t="s">
        <v>118</v>
      </c>
    </row>
    <row r="18" spans="2:21" ht="27" customHeight="1" thickBot="1" x14ac:dyDescent="0.2">
      <c r="B18" s="111"/>
      <c r="C18" s="121"/>
      <c r="D18" s="122"/>
      <c r="E18" s="123"/>
      <c r="F18" s="124"/>
      <c r="G18" s="123"/>
      <c r="H18" s="124"/>
      <c r="I18" s="125"/>
      <c r="M18" t="s">
        <v>119</v>
      </c>
      <c r="U18" s="108"/>
    </row>
    <row r="19" spans="2:21" ht="6" hidden="1" customHeight="1" thickBot="1" x14ac:dyDescent="0.2">
      <c r="B19" s="4"/>
      <c r="C19" s="4"/>
      <c r="D19" s="44"/>
      <c r="E19" s="4"/>
    </row>
    <row r="20" spans="2:21" ht="27" hidden="1" customHeight="1" x14ac:dyDescent="0.15">
      <c r="B20" s="83" t="s">
        <v>110</v>
      </c>
      <c r="C20" s="84" t="s">
        <v>111</v>
      </c>
      <c r="D20" s="85"/>
      <c r="E20" s="86"/>
      <c r="F20" s="87"/>
      <c r="G20" s="86"/>
      <c r="H20" s="87"/>
      <c r="I20" s="88"/>
      <c r="K20">
        <f>COUNTA(E20,G20,I20,E22,G22,I22)</f>
        <v>0</v>
      </c>
      <c r="M20">
        <v>1</v>
      </c>
      <c r="N20">
        <v>2</v>
      </c>
      <c r="O20">
        <v>3</v>
      </c>
      <c r="P20">
        <v>4</v>
      </c>
      <c r="Q20" t="s">
        <v>114</v>
      </c>
      <c r="R20" t="s">
        <v>115</v>
      </c>
    </row>
    <row r="21" spans="2:21" ht="27" hidden="1" customHeight="1" thickBot="1" x14ac:dyDescent="0.2">
      <c r="B21" s="89"/>
      <c r="C21" s="90"/>
      <c r="D21" s="91"/>
      <c r="E21" s="92"/>
      <c r="F21" s="93"/>
      <c r="G21" s="92"/>
      <c r="H21" s="93"/>
      <c r="I21" s="94"/>
    </row>
    <row r="22" spans="2:21" ht="27" hidden="1" customHeight="1" x14ac:dyDescent="0.15">
      <c r="B22" s="95"/>
      <c r="C22" s="96" t="s">
        <v>112</v>
      </c>
      <c r="D22" s="97"/>
      <c r="E22" s="98"/>
      <c r="F22" s="99"/>
      <c r="G22" s="98"/>
      <c r="H22" s="99"/>
      <c r="I22" s="100"/>
    </row>
    <row r="23" spans="2:21" ht="27.75" hidden="1" customHeight="1" thickBot="1" x14ac:dyDescent="0.2">
      <c r="B23" s="101"/>
      <c r="C23" s="102"/>
      <c r="D23" s="103"/>
      <c r="E23" s="104"/>
      <c r="F23" s="105"/>
      <c r="G23" s="104"/>
      <c r="H23" s="105"/>
      <c r="I23" s="106"/>
    </row>
    <row r="24" spans="2:21" ht="6" hidden="1" customHeight="1" thickBot="1" x14ac:dyDescent="0.2">
      <c r="B24" s="4"/>
      <c r="C24" s="4"/>
      <c r="D24" s="44"/>
      <c r="E24" s="4"/>
    </row>
    <row r="25" spans="2:21" ht="27" hidden="1" customHeight="1" x14ac:dyDescent="0.15">
      <c r="B25" s="83" t="s">
        <v>110</v>
      </c>
      <c r="C25" s="84" t="s">
        <v>111</v>
      </c>
      <c r="D25" s="85"/>
      <c r="E25" s="86"/>
      <c r="F25" s="87"/>
      <c r="G25" s="86"/>
      <c r="H25" s="87"/>
      <c r="I25" s="88"/>
      <c r="K25">
        <f>COUNTA(E25,G25,I25,E27,G27,I27)</f>
        <v>0</v>
      </c>
    </row>
    <row r="26" spans="2:21" ht="27" hidden="1" customHeight="1" thickBot="1" x14ac:dyDescent="0.2">
      <c r="B26" s="89"/>
      <c r="C26" s="90"/>
      <c r="D26" s="91"/>
      <c r="E26" s="92"/>
      <c r="F26" s="93"/>
      <c r="G26" s="92"/>
      <c r="H26" s="93"/>
      <c r="I26" s="94"/>
    </row>
    <row r="27" spans="2:21" ht="27" hidden="1" customHeight="1" x14ac:dyDescent="0.15">
      <c r="B27" s="95"/>
      <c r="C27" s="96" t="s">
        <v>112</v>
      </c>
      <c r="D27" s="97"/>
      <c r="E27" s="98"/>
      <c r="F27" s="99"/>
      <c r="G27" s="98"/>
      <c r="H27" s="99"/>
      <c r="I27" s="100"/>
    </row>
    <row r="28" spans="2:21" ht="27.75" hidden="1" customHeight="1" thickBot="1" x14ac:dyDescent="0.2">
      <c r="B28" s="101"/>
      <c r="C28" s="102"/>
      <c r="D28" s="103"/>
      <c r="E28" s="104"/>
      <c r="F28" s="105"/>
      <c r="G28" s="104"/>
      <c r="H28" s="105"/>
      <c r="I28" s="106"/>
    </row>
    <row r="29" spans="2:21" ht="6" hidden="1" customHeight="1" thickBot="1" x14ac:dyDescent="0.2">
      <c r="B29" s="4"/>
      <c r="C29" s="4"/>
      <c r="D29" s="44"/>
      <c r="E29" s="4"/>
    </row>
    <row r="30" spans="2:21" ht="27" hidden="1" customHeight="1" x14ac:dyDescent="0.15">
      <c r="B30" s="83" t="s">
        <v>110</v>
      </c>
      <c r="C30" s="84" t="s">
        <v>111</v>
      </c>
      <c r="D30" s="85"/>
      <c r="E30" s="86"/>
      <c r="F30" s="87"/>
      <c r="G30" s="86"/>
      <c r="H30" s="87"/>
      <c r="I30" s="88"/>
      <c r="K30">
        <f>COUNTA(E30,G30,I30,E32,G32,I32)</f>
        <v>0</v>
      </c>
    </row>
    <row r="31" spans="2:21" ht="27" hidden="1" customHeight="1" thickBot="1" x14ac:dyDescent="0.2">
      <c r="B31" s="89"/>
      <c r="C31" s="90"/>
      <c r="D31" s="91"/>
      <c r="E31" s="92"/>
      <c r="F31" s="93"/>
      <c r="G31" s="92"/>
      <c r="H31" s="93"/>
      <c r="I31" s="94"/>
    </row>
    <row r="32" spans="2:21" ht="27" hidden="1" customHeight="1" x14ac:dyDescent="0.15">
      <c r="B32" s="95" t="s">
        <v>116</v>
      </c>
      <c r="C32" s="96" t="s">
        <v>112</v>
      </c>
      <c r="D32" s="97"/>
      <c r="E32" s="98"/>
      <c r="F32" s="99"/>
      <c r="G32" s="98"/>
      <c r="H32" s="99"/>
      <c r="I32" s="100"/>
    </row>
    <row r="33" spans="2:11" ht="27.75" hidden="1" customHeight="1" thickBot="1" x14ac:dyDescent="0.2">
      <c r="B33" s="109"/>
      <c r="C33" s="102"/>
      <c r="D33" s="103"/>
      <c r="E33" s="104"/>
      <c r="F33" s="105"/>
      <c r="G33" s="104"/>
      <c r="H33" s="105"/>
      <c r="I33" s="106"/>
    </row>
    <row r="34" spans="2:11" ht="6" hidden="1" customHeight="1" thickBot="1" x14ac:dyDescent="0.2">
      <c r="B34" s="4"/>
      <c r="C34" s="4"/>
      <c r="D34" s="44"/>
      <c r="E34" s="4"/>
    </row>
    <row r="35" spans="2:11" ht="27" hidden="1" customHeight="1" x14ac:dyDescent="0.15">
      <c r="B35" s="83" t="s">
        <v>110</v>
      </c>
      <c r="C35" s="84" t="s">
        <v>111</v>
      </c>
      <c r="D35" s="85"/>
      <c r="E35" s="86"/>
      <c r="F35" s="87"/>
      <c r="G35" s="86"/>
      <c r="H35" s="87"/>
      <c r="I35" s="88"/>
      <c r="K35">
        <f>COUNTA(E35,G35,I35,E37,G37,I37)</f>
        <v>0</v>
      </c>
    </row>
    <row r="36" spans="2:11" ht="27" hidden="1" customHeight="1" thickBot="1" x14ac:dyDescent="0.2">
      <c r="B36" s="89"/>
      <c r="C36" s="90"/>
      <c r="D36" s="91"/>
      <c r="E36" s="92"/>
      <c r="F36" s="93"/>
      <c r="G36" s="92"/>
      <c r="H36" s="93"/>
      <c r="I36" s="94"/>
    </row>
    <row r="37" spans="2:11" ht="27" hidden="1" customHeight="1" x14ac:dyDescent="0.15">
      <c r="B37" s="95" t="s">
        <v>116</v>
      </c>
      <c r="C37" s="96" t="s">
        <v>112</v>
      </c>
      <c r="D37" s="97"/>
      <c r="E37" s="98"/>
      <c r="F37" s="99"/>
      <c r="G37" s="98"/>
      <c r="H37" s="99"/>
      <c r="I37" s="100"/>
    </row>
    <row r="38" spans="2:11" ht="27.75" hidden="1" customHeight="1" thickBot="1" x14ac:dyDescent="0.2">
      <c r="B38" s="109"/>
      <c r="C38" s="102"/>
      <c r="D38" s="103"/>
      <c r="E38" s="104"/>
      <c r="F38" s="105"/>
      <c r="G38" s="104"/>
      <c r="H38" s="105"/>
      <c r="I38" s="106"/>
    </row>
    <row r="39" spans="2:11" ht="6" hidden="1" customHeight="1" thickBot="1" x14ac:dyDescent="0.2">
      <c r="B39" s="4"/>
      <c r="C39" s="4"/>
      <c r="D39" s="44"/>
      <c r="E39" s="4"/>
    </row>
    <row r="40" spans="2:11" ht="27" hidden="1" customHeight="1" x14ac:dyDescent="0.15">
      <c r="B40" s="83" t="s">
        <v>110</v>
      </c>
      <c r="C40" s="84" t="s">
        <v>111</v>
      </c>
      <c r="D40" s="85"/>
      <c r="E40" s="86"/>
      <c r="F40" s="87"/>
      <c r="G40" s="86"/>
      <c r="H40" s="87"/>
      <c r="I40" s="88"/>
      <c r="K40">
        <f>COUNTA(E40,G40,I40,E42,G42,I42)</f>
        <v>0</v>
      </c>
    </row>
    <row r="41" spans="2:11" ht="27" hidden="1" customHeight="1" thickBot="1" x14ac:dyDescent="0.2">
      <c r="B41" s="89"/>
      <c r="C41" s="90"/>
      <c r="D41" s="91"/>
      <c r="E41" s="92"/>
      <c r="F41" s="93"/>
      <c r="G41" s="92"/>
      <c r="H41" s="93"/>
      <c r="I41" s="94"/>
    </row>
    <row r="42" spans="2:11" ht="27" hidden="1" customHeight="1" x14ac:dyDescent="0.15">
      <c r="B42" s="95" t="s">
        <v>116</v>
      </c>
      <c r="C42" s="96" t="s">
        <v>112</v>
      </c>
      <c r="D42" s="97"/>
      <c r="E42" s="98"/>
      <c r="F42" s="99"/>
      <c r="G42" s="98"/>
      <c r="H42" s="99"/>
      <c r="I42" s="100"/>
    </row>
    <row r="43" spans="2:11" ht="27.75" hidden="1" customHeight="1" thickBot="1" x14ac:dyDescent="0.2">
      <c r="B43" s="109"/>
      <c r="C43" s="102"/>
      <c r="D43" s="103"/>
      <c r="E43" s="104"/>
      <c r="F43" s="105"/>
      <c r="G43" s="104"/>
      <c r="H43" s="105"/>
      <c r="I43" s="106"/>
    </row>
    <row r="44" spans="2:11" ht="6" hidden="1" customHeight="1" thickBot="1" x14ac:dyDescent="0.2">
      <c r="B44" s="4"/>
      <c r="C44" s="4"/>
      <c r="D44" s="44"/>
      <c r="E44" s="4"/>
    </row>
    <row r="45" spans="2:11" ht="27" hidden="1" customHeight="1" x14ac:dyDescent="0.15">
      <c r="B45" s="83" t="s">
        <v>110</v>
      </c>
      <c r="C45" s="84" t="s">
        <v>111</v>
      </c>
      <c r="D45" s="85"/>
      <c r="E45" s="86"/>
      <c r="F45" s="87"/>
      <c r="G45" s="86"/>
      <c r="H45" s="87"/>
      <c r="I45" s="88"/>
      <c r="K45">
        <f>COUNTA(E45,G45,I45,E47,G47,I47)</f>
        <v>0</v>
      </c>
    </row>
    <row r="46" spans="2:11" ht="27" hidden="1" customHeight="1" thickBot="1" x14ac:dyDescent="0.2">
      <c r="B46" s="89"/>
      <c r="C46" s="90"/>
      <c r="D46" s="91"/>
      <c r="E46" s="92"/>
      <c r="F46" s="93"/>
      <c r="G46" s="92"/>
      <c r="H46" s="93"/>
      <c r="I46" s="94"/>
    </row>
    <row r="47" spans="2:11" ht="27" hidden="1" customHeight="1" x14ac:dyDescent="0.15">
      <c r="B47" s="95" t="s">
        <v>116</v>
      </c>
      <c r="C47" s="96" t="s">
        <v>112</v>
      </c>
      <c r="D47" s="97"/>
      <c r="E47" s="98"/>
      <c r="F47" s="99"/>
      <c r="G47" s="98"/>
      <c r="H47" s="99"/>
      <c r="I47" s="100"/>
    </row>
    <row r="48" spans="2:11" ht="27.75" hidden="1" customHeight="1" thickBot="1" x14ac:dyDescent="0.2">
      <c r="B48" s="109"/>
      <c r="C48" s="102"/>
      <c r="D48" s="103"/>
      <c r="E48" s="104"/>
      <c r="F48" s="105"/>
      <c r="G48" s="104"/>
      <c r="H48" s="105"/>
      <c r="I48" s="106"/>
    </row>
    <row r="49" spans="2:11" ht="6" hidden="1" customHeight="1" thickBot="1" x14ac:dyDescent="0.2">
      <c r="B49" s="4"/>
      <c r="C49" s="4"/>
      <c r="D49" s="44"/>
      <c r="E49" s="4"/>
    </row>
    <row r="50" spans="2:11" ht="27" hidden="1" customHeight="1" x14ac:dyDescent="0.15">
      <c r="B50" s="83" t="s">
        <v>110</v>
      </c>
      <c r="C50" s="84" t="s">
        <v>111</v>
      </c>
      <c r="D50" s="85"/>
      <c r="E50" s="86"/>
      <c r="F50" s="87"/>
      <c r="G50" s="86"/>
      <c r="H50" s="87"/>
      <c r="I50" s="88"/>
      <c r="K50">
        <f>COUNTA(E50,G50,I50,E52,G52,I52)</f>
        <v>0</v>
      </c>
    </row>
    <row r="51" spans="2:11" ht="27" hidden="1" customHeight="1" thickBot="1" x14ac:dyDescent="0.2">
      <c r="B51" s="89"/>
      <c r="C51" s="90"/>
      <c r="D51" s="91"/>
      <c r="E51" s="92"/>
      <c r="F51" s="93"/>
      <c r="G51" s="92"/>
      <c r="H51" s="93"/>
      <c r="I51" s="94"/>
    </row>
    <row r="52" spans="2:11" ht="27" hidden="1" customHeight="1" x14ac:dyDescent="0.15">
      <c r="B52" s="95" t="s">
        <v>116</v>
      </c>
      <c r="C52" s="96" t="s">
        <v>112</v>
      </c>
      <c r="D52" s="97"/>
      <c r="E52" s="98"/>
      <c r="F52" s="99"/>
      <c r="G52" s="98"/>
      <c r="H52" s="99"/>
      <c r="I52" s="100"/>
    </row>
    <row r="53" spans="2:11" ht="27.75" hidden="1" customHeight="1" thickBot="1" x14ac:dyDescent="0.2">
      <c r="B53" s="109"/>
      <c r="C53" s="102"/>
      <c r="D53" s="103"/>
      <c r="E53" s="104"/>
      <c r="F53" s="105"/>
      <c r="G53" s="104"/>
      <c r="H53" s="105"/>
      <c r="I53" s="106"/>
    </row>
    <row r="54" spans="2:11" ht="6" hidden="1" customHeight="1" thickBot="1" x14ac:dyDescent="0.2">
      <c r="B54" s="4"/>
      <c r="C54" s="4"/>
      <c r="D54" s="44"/>
      <c r="E54" s="4"/>
    </row>
    <row r="55" spans="2:11" ht="27" hidden="1" customHeight="1" x14ac:dyDescent="0.15">
      <c r="B55" s="83" t="s">
        <v>110</v>
      </c>
      <c r="C55" s="84" t="s">
        <v>111</v>
      </c>
      <c r="D55" s="85"/>
      <c r="E55" s="86"/>
      <c r="F55" s="87"/>
      <c r="G55" s="86"/>
      <c r="H55" s="87"/>
      <c r="I55" s="88"/>
      <c r="K55">
        <f>COUNTA(E55,G55,I55,E57,G57,I57)</f>
        <v>0</v>
      </c>
    </row>
    <row r="56" spans="2:11" ht="27" hidden="1" customHeight="1" thickBot="1" x14ac:dyDescent="0.2">
      <c r="B56" s="89"/>
      <c r="C56" s="90"/>
      <c r="D56" s="91"/>
      <c r="E56" s="92"/>
      <c r="F56" s="93"/>
      <c r="G56" s="92"/>
      <c r="H56" s="93"/>
      <c r="I56" s="94"/>
    </row>
    <row r="57" spans="2:11" ht="27" hidden="1" customHeight="1" x14ac:dyDescent="0.15">
      <c r="B57" s="95" t="s">
        <v>116</v>
      </c>
      <c r="C57" s="96" t="s">
        <v>112</v>
      </c>
      <c r="D57" s="97"/>
      <c r="E57" s="98"/>
      <c r="F57" s="99"/>
      <c r="G57" s="98"/>
      <c r="H57" s="99"/>
      <c r="I57" s="100"/>
    </row>
    <row r="58" spans="2:11" ht="27.75" hidden="1" customHeight="1" thickBot="1" x14ac:dyDescent="0.2">
      <c r="B58" s="109"/>
      <c r="C58" s="102"/>
      <c r="D58" s="103"/>
      <c r="E58" s="104"/>
      <c r="F58" s="105"/>
      <c r="G58" s="104"/>
      <c r="H58" s="105"/>
      <c r="I58" s="106"/>
    </row>
    <row r="59" spans="2:11" ht="6" hidden="1" customHeight="1" thickBot="1" x14ac:dyDescent="0.2">
      <c r="B59" s="4"/>
      <c r="C59" s="4"/>
      <c r="D59" s="44"/>
      <c r="E59" s="4"/>
    </row>
    <row r="60" spans="2:11" ht="27" hidden="1" customHeight="1" x14ac:dyDescent="0.15">
      <c r="B60" s="83" t="s">
        <v>110</v>
      </c>
      <c r="C60" s="84" t="s">
        <v>111</v>
      </c>
      <c r="D60" s="85"/>
      <c r="E60" s="86"/>
      <c r="F60" s="87"/>
      <c r="G60" s="86"/>
      <c r="H60" s="87"/>
      <c r="I60" s="88"/>
      <c r="K60">
        <f>COUNTA(E60,G60,I60,E62,G62,I62)</f>
        <v>0</v>
      </c>
    </row>
    <row r="61" spans="2:11" ht="27" hidden="1" customHeight="1" thickBot="1" x14ac:dyDescent="0.2">
      <c r="B61" s="89"/>
      <c r="C61" s="90"/>
      <c r="D61" s="91"/>
      <c r="E61" s="92"/>
      <c r="F61" s="93"/>
      <c r="G61" s="92"/>
      <c r="H61" s="93"/>
      <c r="I61" s="94"/>
    </row>
    <row r="62" spans="2:11" ht="27" hidden="1" customHeight="1" x14ac:dyDescent="0.15">
      <c r="B62" s="95" t="s">
        <v>116</v>
      </c>
      <c r="C62" s="96" t="s">
        <v>112</v>
      </c>
      <c r="D62" s="97"/>
      <c r="E62" s="98"/>
      <c r="F62" s="99"/>
      <c r="G62" s="98"/>
      <c r="H62" s="99"/>
      <c r="I62" s="100"/>
    </row>
    <row r="63" spans="2:11" ht="27.75" hidden="1" customHeight="1" thickBot="1" x14ac:dyDescent="0.2">
      <c r="B63" s="109"/>
      <c r="C63" s="102"/>
      <c r="D63" s="103"/>
      <c r="E63" s="104"/>
      <c r="F63" s="105"/>
      <c r="G63" s="104"/>
      <c r="H63" s="105"/>
      <c r="I63" s="106"/>
    </row>
    <row r="64" spans="2:11" ht="6" hidden="1" customHeight="1" thickBot="1" x14ac:dyDescent="0.2">
      <c r="B64" s="4"/>
      <c r="C64" s="4"/>
      <c r="D64" s="44"/>
      <c r="E64" s="4"/>
    </row>
    <row r="65" spans="2:11" ht="27" hidden="1" customHeight="1" x14ac:dyDescent="0.15">
      <c r="B65" s="83" t="s">
        <v>110</v>
      </c>
      <c r="C65" s="84" t="s">
        <v>111</v>
      </c>
      <c r="D65" s="85"/>
      <c r="E65" s="86"/>
      <c r="F65" s="87"/>
      <c r="G65" s="86"/>
      <c r="H65" s="87"/>
      <c r="I65" s="88"/>
      <c r="K65">
        <f>COUNTA(E65,G65,I65,E67,G67,I67)</f>
        <v>0</v>
      </c>
    </row>
    <row r="66" spans="2:11" ht="27" hidden="1" customHeight="1" thickBot="1" x14ac:dyDescent="0.2">
      <c r="B66" s="89"/>
      <c r="C66" s="90"/>
      <c r="D66" s="91"/>
      <c r="E66" s="92"/>
      <c r="F66" s="93"/>
      <c r="G66" s="92"/>
      <c r="H66" s="93"/>
      <c r="I66" s="94"/>
    </row>
    <row r="67" spans="2:11" ht="27" hidden="1" customHeight="1" x14ac:dyDescent="0.15">
      <c r="B67" s="95" t="s">
        <v>116</v>
      </c>
      <c r="C67" s="96" t="s">
        <v>112</v>
      </c>
      <c r="D67" s="97"/>
      <c r="E67" s="98"/>
      <c r="F67" s="99"/>
      <c r="G67" s="98"/>
      <c r="H67" s="99"/>
      <c r="I67" s="100"/>
    </row>
    <row r="68" spans="2:11" ht="27.75" hidden="1" customHeight="1" thickBot="1" x14ac:dyDescent="0.2">
      <c r="B68" s="109"/>
      <c r="C68" s="102"/>
      <c r="D68" s="103"/>
      <c r="E68" s="104"/>
      <c r="F68" s="105"/>
      <c r="G68" s="104"/>
      <c r="H68" s="105"/>
      <c r="I68" s="106"/>
    </row>
    <row r="69" spans="2:11" ht="21" hidden="1" customHeight="1" x14ac:dyDescent="0.15"/>
    <row r="70" spans="2:11" ht="21" hidden="1" customHeight="1" x14ac:dyDescent="0.15"/>
  </sheetData>
  <sheetProtection algorithmName="SHA-512" hashValue="Qmi9sRl6wyjNmjOYDlu7a5AQk/ptiosbD77QieXR6IBXQHJABQdSqH9FoyzGZiHEhC5ztYoS+eysySsbPJjd6g==" saltValue="XjBWpUNqrBESkLAkQQ1mZA==" spinCount="100000" sheet="1"/>
  <mergeCells count="3">
    <mergeCell ref="B1:F1"/>
    <mergeCell ref="H1:I1"/>
    <mergeCell ref="S3:X8"/>
  </mergeCells>
  <phoneticPr fontId="13"/>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8">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xr:uid="{00000000-0002-0000-0200-000000000000}">
      <formula1>$M$20:$R$20</formula1>
    </dataValidation>
    <dataValidation type="list" allowBlank="1" showInputMessage="1" showErrorMessage="1" sqref="B36 B66 B61 B56 B51 B26 B21 B31 B46 B41" xr:uid="{00000000-0002-0000-0200-000001000000}">
      <formula1>リレークラス</formula1>
    </dataValidation>
    <dataValidation type="list" allowBlank="1" showInputMessage="1" showErrorMessage="1" sqref="C31 C66 C61 C56 C51 C46 C41 C36" xr:uid="{00000000-0002-0000-0200-000002000000}">
      <formula1>$L$11:$M$11</formula1>
    </dataValidation>
    <dataValidation type="list" allowBlank="1" showInputMessage="1" showErrorMessage="1" sqref="B13 B68 B63 B58 B53 B23 B18 B33 B48 B43 B38 B28" xr:uid="{00000000-0002-0000-0200-000003000000}">
      <formula1>$L$13:$R$13</formula1>
    </dataValidation>
    <dataValidation type="whole" allowBlank="1" showInputMessage="1" showErrorMessage="1" sqref="C13 C68 C63 C58 C53 C28 C23 C18 C48 C43 C38 C33" xr:uid="{00000000-0002-0000-0200-000004000000}">
      <formula1>1111</formula1>
      <formula2>999999</formula2>
    </dataValidation>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xr:uid="{00000000-0002-0000-0200-000005000000}"/>
    <dataValidation type="list" allowBlank="1" showInputMessage="1" showErrorMessage="1" sqref="C21 C26" xr:uid="{00000000-0002-0000-0200-000006000000}">
      <formula1>$M$16:$M$17</formula1>
    </dataValidation>
    <dataValidation type="list" allowBlank="1" showInputMessage="1" showErrorMessage="1" sqref="B11 B16" xr:uid="{00000000-0002-0000-0200-000007000000}">
      <formula1>$M$15:$M$18</formula1>
    </dataValidation>
  </dataValidations>
  <pageMargins left="0.70866141732283472" right="0.70866141732283472" top="0.51181102362204722" bottom="3.4645669291338583" header="0.31496062992125984" footer="0.31496062992125984"/>
  <pageSetup paperSize="8" scale="1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個人種目申込一覧表!Print_Area</vt:lpstr>
      <vt:lpstr>リレークラス</vt:lpstr>
      <vt:lpstr>女子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Katsuragi</cp:lastModifiedBy>
  <cp:lastPrinted>2016-08-08T22:41:58Z</cp:lastPrinted>
  <dcterms:created xsi:type="dcterms:W3CDTF">2009-03-04T01:02:54Z</dcterms:created>
  <dcterms:modified xsi:type="dcterms:W3CDTF">2018-07-20T05:03:41Z</dcterms:modified>
</cp:coreProperties>
</file>