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00SVM02\030redirects$\03001111\Documents\陸上競技関係\市民大会\H30\"/>
    </mc:Choice>
  </mc:AlternateContent>
  <workbookProtection workbookPassword="CC6F" lockStructure="1"/>
  <bookViews>
    <workbookView xWindow="0" yWindow="0" windowWidth="19200" windowHeight="11070" activeTab="1"/>
  </bookViews>
  <sheets>
    <sheet name="注意事項" sheetId="6" r:id="rId1"/>
    <sheet name="個人種目申込一覧表" sheetId="1" r:id="rId2"/>
    <sheet name="リレー申込票" sheetId="2" r:id="rId3"/>
  </sheets>
  <definedNames>
    <definedName name="一般女子">個人種目申込一覧表!$O$13:$O$40</definedName>
    <definedName name="一般男子">個人種目申込一覧表!$L$13:$L$34</definedName>
    <definedName name="小学女子">個人種目申込一覧表!$Q$13:$Q$36</definedName>
    <definedName name="小学男子">個人種目申込一覧表!$N$13:$N$36</definedName>
    <definedName name="中学女子">個人種目申込一覧表!$P$13:$P$21</definedName>
    <definedName name="中学男子">個人種目申込一覧表!$M$13:$M$21</definedName>
  </definedNames>
  <calcPr calcId="152511"/>
</workbook>
</file>

<file path=xl/calcChain.xml><?xml version="1.0" encoding="utf-8"?>
<calcChain xmlns="http://schemas.openxmlformats.org/spreadsheetml/2006/main">
  <c r="X26" i="1" l="1"/>
  <c r="X27" i="1"/>
  <c r="X28" i="1"/>
  <c r="X29" i="1"/>
  <c r="X30" i="1"/>
  <c r="X31" i="1"/>
  <c r="X32" i="1"/>
  <c r="X33" i="1"/>
  <c r="X34" i="1"/>
  <c r="X35" i="1"/>
  <c r="X36" i="1"/>
  <c r="U19" i="1"/>
  <c r="U20" i="1"/>
  <c r="U21" i="1"/>
  <c r="U22" i="1"/>
  <c r="U23" i="1"/>
  <c r="U24" i="1"/>
  <c r="U25" i="1"/>
  <c r="U26" i="1"/>
  <c r="U27" i="1"/>
  <c r="U28" i="1"/>
  <c r="U29" i="1"/>
  <c r="U30" i="1"/>
  <c r="U31" i="1"/>
  <c r="U32" i="1"/>
  <c r="U33" i="1"/>
  <c r="U34" i="1"/>
  <c r="U35" i="1"/>
  <c r="U36" i="1"/>
  <c r="V22" i="1" l="1"/>
  <c r="V15" i="1"/>
  <c r="S22" i="1"/>
  <c r="S15" i="1"/>
  <c r="S31" i="1"/>
  <c r="S30" i="1"/>
  <c r="S29" i="1"/>
  <c r="S28" i="1"/>
  <c r="S27" i="1"/>
  <c r="S26" i="1"/>
  <c r="S25" i="1"/>
  <c r="S24" i="1"/>
  <c r="S23" i="1"/>
  <c r="S21" i="1"/>
  <c r="S20" i="1"/>
  <c r="S19" i="1"/>
  <c r="S18" i="1"/>
  <c r="S17" i="1"/>
  <c r="S16" i="1"/>
  <c r="X25" i="1"/>
  <c r="X21" i="1"/>
  <c r="X22" i="1"/>
  <c r="X23" i="1"/>
  <c r="X24" i="1"/>
  <c r="U13" i="1"/>
  <c r="U14" i="1"/>
  <c r="U12" i="1"/>
  <c r="S12" i="1"/>
  <c r="T12" i="1"/>
  <c r="V12" i="1"/>
  <c r="W12" i="1"/>
  <c r="X12" i="1"/>
  <c r="S13" i="1"/>
  <c r="T13" i="1"/>
  <c r="U15" i="1"/>
  <c r="V13" i="1"/>
  <c r="W13" i="1"/>
  <c r="X13" i="1"/>
  <c r="S14" i="1"/>
  <c r="T14" i="1"/>
  <c r="U16" i="1"/>
  <c r="V14" i="1"/>
  <c r="W14" i="1"/>
  <c r="X14" i="1"/>
  <c r="T15" i="1"/>
  <c r="U17" i="1"/>
  <c r="V16" i="1"/>
  <c r="W15" i="1"/>
  <c r="X15" i="1"/>
  <c r="T16" i="1"/>
  <c r="U18" i="1"/>
  <c r="V17" i="1"/>
  <c r="W16" i="1"/>
  <c r="X16" i="1"/>
  <c r="T17" i="1"/>
  <c r="V18" i="1"/>
  <c r="W17" i="1"/>
  <c r="X17" i="1"/>
  <c r="T18" i="1"/>
  <c r="V19" i="1"/>
  <c r="W18" i="1"/>
  <c r="X18" i="1"/>
  <c r="T19" i="1"/>
  <c r="V20" i="1"/>
  <c r="W19" i="1"/>
  <c r="X19" i="1"/>
  <c r="T20" i="1"/>
  <c r="V21" i="1"/>
  <c r="W20" i="1"/>
  <c r="X20" i="1"/>
  <c r="T21" i="1"/>
  <c r="V23" i="1"/>
  <c r="W21" i="1"/>
  <c r="V24" i="1"/>
  <c r="V25" i="1"/>
  <c r="V26" i="1"/>
  <c r="V27" i="1"/>
  <c r="V28" i="1"/>
  <c r="V29" i="1"/>
  <c r="V30" i="1"/>
  <c r="V31" i="1"/>
  <c r="C6" i="2"/>
  <c r="K10" i="2"/>
  <c r="H1" i="2"/>
  <c r="B1" i="2"/>
  <c r="A16" i="1"/>
  <c r="K65" i="2"/>
  <c r="K60" i="2"/>
  <c r="K55" i="2"/>
  <c r="A96" i="1"/>
  <c r="A76" i="1"/>
  <c r="A56" i="1"/>
  <c r="A36" i="1"/>
  <c r="A95" i="1"/>
  <c r="A75" i="1"/>
  <c r="A55" i="1"/>
  <c r="A35" i="1"/>
  <c r="A15" i="1"/>
  <c r="K50" i="2"/>
  <c r="K45" i="2"/>
  <c r="K40" i="2"/>
  <c r="K35" i="2"/>
  <c r="K30" i="2"/>
  <c r="K25" i="2"/>
  <c r="K20" i="2"/>
  <c r="K15" i="2"/>
  <c r="E6" i="2" s="1"/>
  <c r="B9" i="1" l="1"/>
  <c r="C9" i="1"/>
</calcChain>
</file>

<file path=xl/sharedStrings.xml><?xml version="1.0" encoding="utf-8"?>
<sst xmlns="http://schemas.openxmlformats.org/spreadsheetml/2006/main" count="251" uniqueCount="156">
  <si>
    <r>
      <t>略称</t>
    </r>
    <r>
      <rPr>
        <sz val="10"/>
        <color indexed="8"/>
        <rFont val="ＭＳ Ｐゴシック"/>
        <family val="3"/>
        <charset val="128"/>
      </rPr>
      <t>（全角7文字以内）</t>
    </r>
    <rPh sb="0" eb="2">
      <t>リャクショウ</t>
    </rPh>
    <rPh sb="3" eb="5">
      <t>ゼンカク</t>
    </rPh>
    <rPh sb="6" eb="8">
      <t>モジ</t>
    </rPh>
    <rPh sb="8" eb="10">
      <t>イナイ</t>
    </rPh>
    <phoneticPr fontId="3"/>
  </si>
  <si>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</si>
  <si>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</si>
  <si>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</si>
  <si>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</si>
  <si>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</si>
  <si>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</si>
  <si>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氏名(半角ｶﾅ)</t>
    <rPh sb="0" eb="2">
      <t>シメイ</t>
    </rPh>
    <rPh sb="3" eb="5">
      <t>ハンカク</t>
    </rPh>
    <phoneticPr fontId="3"/>
  </si>
  <si>
    <t>記入例</t>
    <rPh sb="0" eb="2">
      <t>キニュウ</t>
    </rPh>
    <rPh sb="2" eb="3">
      <t>レイ</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</si>
  <si>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</si>
  <si>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</si>
  <si>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</si>
  <si>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</si>
  <si>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</si>
  <si>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</si>
  <si>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</si>
  <si>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</si>
  <si>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</si>
  <si>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</si>
  <si>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</si>
  <si>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</si>
  <si>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</si>
  <si>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ﾅﾝﾊﾞｰ</t>
    <phoneticPr fontId="3"/>
  </si>
  <si>
    <t>400m</t>
  </si>
  <si>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</si>
  <si>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</si>
  <si>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</si>
  <si>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</si>
  <si>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</si>
  <si>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</si>
  <si>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</si>
  <si>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</si>
  <si>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</si>
  <si>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</si>
  <si>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</si>
  <si>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</si>
  <si>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</si>
  <si>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</si>
  <si>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</si>
  <si>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</si>
  <si>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</si>
  <si>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</si>
  <si>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</si>
  <si>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</si>
  <si>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</si>
  <si>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</si>
  <si>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</si>
  <si>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</si>
  <si>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</si>
  <si>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</si>
  <si>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</si>
  <si>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</si>
  <si>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</si>
  <si>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</si>
  <si>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</si>
  <si>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</si>
  <si>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</si>
  <si>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</si>
  <si>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6"/>
  </si>
  <si>
    <t>住所/備考</t>
    <rPh sb="0" eb="2">
      <t>ジュウショ</t>
    </rPh>
    <rPh sb="3" eb="5">
      <t>ビコウ</t>
    </rPh>
    <phoneticPr fontId="3"/>
  </si>
  <si>
    <t>M</t>
    <phoneticPr fontId="2"/>
  </si>
  <si>
    <t>D</t>
    <phoneticPr fontId="2"/>
  </si>
  <si>
    <t>100m</t>
  </si>
  <si>
    <t>200m</t>
  </si>
  <si>
    <t>800m</t>
  </si>
  <si>
    <t>1500m</t>
  </si>
  <si>
    <t>3000m</t>
  </si>
  <si>
    <t>砲丸投(2.721kg)</t>
    <rPh sb="0" eb="3">
      <t>ホウガンナ</t>
    </rPh>
    <phoneticPr fontId="1"/>
  </si>
  <si>
    <t>中学男子</t>
    <rPh sb="0" eb="2">
      <t>チュウガク</t>
    </rPh>
    <rPh sb="2" eb="4">
      <t>ダンシ</t>
    </rPh>
    <phoneticPr fontId="2"/>
  </si>
  <si>
    <t>中学女子</t>
    <rPh sb="0" eb="2">
      <t>チュウガク</t>
    </rPh>
    <rPh sb="2" eb="4">
      <t>ジョシ</t>
    </rPh>
    <phoneticPr fontId="2"/>
  </si>
  <si>
    <t>走幅跳</t>
    <rPh sb="0" eb="3">
      <t>ハシリハバトビ</t>
    </rPh>
    <phoneticPr fontId="1"/>
  </si>
  <si>
    <t>砲丸投(5.000kg)</t>
    <rPh sb="0" eb="3">
      <t>ホウガンナ</t>
    </rPh>
    <phoneticPr fontId="1"/>
  </si>
  <si>
    <t>個人種目申込一覧表／茅野市</t>
    <rPh sb="0" eb="2">
      <t>コジン</t>
    </rPh>
    <rPh sb="2" eb="4">
      <t>シュモク</t>
    </rPh>
    <rPh sb="4" eb="6">
      <t>モウシコミ</t>
    </rPh>
    <rPh sb="6" eb="8">
      <t>イチラン</t>
    </rPh>
    <rPh sb="8" eb="9">
      <t>ヒョウ</t>
    </rPh>
    <rPh sb="10" eb="13">
      <t>チノシ</t>
    </rPh>
    <phoneticPr fontId="3"/>
  </si>
  <si>
    <t>3年100m</t>
    <rPh sb="1" eb="2">
      <t>ネン</t>
    </rPh>
    <phoneticPr fontId="2"/>
  </si>
  <si>
    <t>4年100m</t>
    <rPh sb="1" eb="2">
      <t>ネン</t>
    </rPh>
    <phoneticPr fontId="2"/>
  </si>
  <si>
    <t>5年100m</t>
    <rPh sb="1" eb="2">
      <t>ネン</t>
    </rPh>
    <phoneticPr fontId="2"/>
  </si>
  <si>
    <t>6年100m</t>
    <rPh sb="1" eb="2">
      <t>ネン</t>
    </rPh>
    <phoneticPr fontId="2"/>
  </si>
  <si>
    <t>走高跳</t>
    <rPh sb="0" eb="3">
      <t>ハシリタカトビ</t>
    </rPh>
    <phoneticPr fontId="2"/>
  </si>
  <si>
    <t>棒高跳</t>
    <rPh sb="0" eb="3">
      <t>ボウタカトビ</t>
    </rPh>
    <phoneticPr fontId="2"/>
  </si>
  <si>
    <t>一般男子</t>
    <rPh sb="0" eb="2">
      <t>イッパン</t>
    </rPh>
    <rPh sb="2" eb="4">
      <t>ダンシ</t>
    </rPh>
    <phoneticPr fontId="2"/>
  </si>
  <si>
    <t>小学生男子</t>
    <rPh sb="0" eb="3">
      <t>ショウガクセイ</t>
    </rPh>
    <rPh sb="3" eb="5">
      <t>ダンシ</t>
    </rPh>
    <phoneticPr fontId="2"/>
  </si>
  <si>
    <t>一般女子</t>
    <rPh sb="0" eb="2">
      <t>イッパン</t>
    </rPh>
    <rPh sb="2" eb="4">
      <t>ジョシ</t>
    </rPh>
    <phoneticPr fontId="2"/>
  </si>
  <si>
    <t>小学生女子</t>
    <rPh sb="0" eb="3">
      <t>ショウガクセイ</t>
    </rPh>
    <rPh sb="3" eb="5">
      <t>ジョシ</t>
    </rPh>
    <phoneticPr fontId="2"/>
  </si>
  <si>
    <t>29歳以下100m</t>
    <rPh sb="2" eb="3">
      <t>サイ</t>
    </rPh>
    <rPh sb="3" eb="5">
      <t>イカ</t>
    </rPh>
    <phoneticPr fontId="2"/>
  </si>
  <si>
    <t>30歳以上100m</t>
    <rPh sb="2" eb="3">
      <t>サイ</t>
    </rPh>
    <rPh sb="3" eb="5">
      <t>イジョウ</t>
    </rPh>
    <phoneticPr fontId="2"/>
  </si>
  <si>
    <t>29歳以下400m</t>
    <rPh sb="2" eb="3">
      <t>サイ</t>
    </rPh>
    <rPh sb="3" eb="5">
      <t>イカ</t>
    </rPh>
    <phoneticPr fontId="2"/>
  </si>
  <si>
    <t>30歳以上400m</t>
    <rPh sb="2" eb="3">
      <t>サイ</t>
    </rPh>
    <rPh sb="3" eb="5">
      <t>イジョウ</t>
    </rPh>
    <phoneticPr fontId="2"/>
  </si>
  <si>
    <t>29歳以下800m</t>
    <rPh sb="2" eb="3">
      <t>サイ</t>
    </rPh>
    <rPh sb="3" eb="5">
      <t>イカ</t>
    </rPh>
    <phoneticPr fontId="2"/>
  </si>
  <si>
    <t>30歳以上800m</t>
    <rPh sb="2" eb="3">
      <t>サイ</t>
    </rPh>
    <rPh sb="3" eb="5">
      <t>イジョウ</t>
    </rPh>
    <phoneticPr fontId="2"/>
  </si>
  <si>
    <t>29歳以下1500m</t>
    <rPh sb="2" eb="3">
      <t>サイ</t>
    </rPh>
    <rPh sb="3" eb="5">
      <t>イカ</t>
    </rPh>
    <phoneticPr fontId="2"/>
  </si>
  <si>
    <t>30歳以上1500m</t>
    <rPh sb="2" eb="3">
      <t>サイ</t>
    </rPh>
    <rPh sb="3" eb="5">
      <t>イジョウ</t>
    </rPh>
    <phoneticPr fontId="2"/>
  </si>
  <si>
    <t>29歳以下走高跳</t>
    <rPh sb="2" eb="5">
      <t>サイイカ</t>
    </rPh>
    <rPh sb="5" eb="6">
      <t>ソウ</t>
    </rPh>
    <rPh sb="6" eb="8">
      <t>タカトビ</t>
    </rPh>
    <phoneticPr fontId="2"/>
  </si>
  <si>
    <t>30歳以上走高跳</t>
    <rPh sb="2" eb="3">
      <t>サイ</t>
    </rPh>
    <rPh sb="3" eb="5">
      <t>イジョウ</t>
    </rPh>
    <rPh sb="5" eb="8">
      <t>ハシリタカトビ</t>
    </rPh>
    <phoneticPr fontId="2"/>
  </si>
  <si>
    <t>29歳以下棒高跳</t>
    <rPh sb="2" eb="5">
      <t>サイイカ</t>
    </rPh>
    <rPh sb="5" eb="8">
      <t>ボウタカトビ</t>
    </rPh>
    <phoneticPr fontId="2"/>
  </si>
  <si>
    <t>30歳以上棒高跳</t>
    <rPh sb="2" eb="3">
      <t>サイ</t>
    </rPh>
    <rPh sb="3" eb="5">
      <t>イジョウ</t>
    </rPh>
    <rPh sb="5" eb="8">
      <t>ボウタカトビ</t>
    </rPh>
    <phoneticPr fontId="2"/>
  </si>
  <si>
    <t>29歳以下走幅跳</t>
    <rPh sb="2" eb="5">
      <t>サイイカ</t>
    </rPh>
    <rPh sb="5" eb="6">
      <t>ソウ</t>
    </rPh>
    <rPh sb="6" eb="8">
      <t>ハバトビ</t>
    </rPh>
    <phoneticPr fontId="1"/>
  </si>
  <si>
    <t>30歳以上走幅跳</t>
    <rPh sb="2" eb="3">
      <t>サイ</t>
    </rPh>
    <rPh sb="3" eb="5">
      <t>イジョウ</t>
    </rPh>
    <rPh sb="5" eb="6">
      <t>ソウ</t>
    </rPh>
    <rPh sb="6" eb="8">
      <t>ハバト</t>
    </rPh>
    <phoneticPr fontId="2"/>
  </si>
  <si>
    <t>50歳以上砲丸投(M3kg)</t>
    <rPh sb="2" eb="3">
      <t>サイ</t>
    </rPh>
    <rPh sb="3" eb="5">
      <t>イジョウ</t>
    </rPh>
    <rPh sb="5" eb="8">
      <t>ホウガンナ</t>
    </rPh>
    <phoneticPr fontId="1"/>
  </si>
  <si>
    <t>※下の人数欄は、データ入力の場合自動的に計算されます。</t>
    <rPh sb="1" eb="2">
      <t>シタ</t>
    </rPh>
    <rPh sb="3" eb="5">
      <t>ニンズウ</t>
    </rPh>
    <rPh sb="5" eb="6">
      <t>ラン</t>
    </rPh>
    <rPh sb="11" eb="13">
      <t>ニュウリョク</t>
    </rPh>
    <rPh sb="14" eb="16">
      <t>バアイ</t>
    </rPh>
    <rPh sb="16" eb="19">
      <t>ジドウテキ</t>
    </rPh>
    <rPh sb="20" eb="22">
      <t>ケイサン</t>
    </rPh>
    <phoneticPr fontId="3"/>
  </si>
  <si>
    <t>一般男子</t>
    <rPh sb="0" eb="2">
      <t>イッパン</t>
    </rPh>
    <rPh sb="2" eb="4">
      <t>ダンシ</t>
    </rPh>
    <phoneticPr fontId="2"/>
  </si>
  <si>
    <t>一般女子</t>
    <rPh sb="0" eb="2">
      <t>イッパン</t>
    </rPh>
    <rPh sb="2" eb="4">
      <t>ジョシ</t>
    </rPh>
    <phoneticPr fontId="2"/>
  </si>
  <si>
    <t>(A)</t>
    <phoneticPr fontId="2"/>
  </si>
  <si>
    <t>(B)</t>
    <phoneticPr fontId="2"/>
  </si>
  <si>
    <t>(C)</t>
    <phoneticPr fontId="2"/>
  </si>
  <si>
    <t>(D)</t>
    <phoneticPr fontId="2"/>
  </si>
  <si>
    <t>(E)</t>
    <phoneticPr fontId="2"/>
  </si>
  <si>
    <t>(F)</t>
    <phoneticPr fontId="2"/>
  </si>
  <si>
    <t>(G)</t>
    <phoneticPr fontId="2"/>
  </si>
  <si>
    <t>派遣教諭氏名（※小中学校）</t>
    <rPh sb="0" eb="2">
      <t>ハケン</t>
    </rPh>
    <rPh sb="2" eb="4">
      <t>キョウユ</t>
    </rPh>
    <rPh sb="4" eb="6">
      <t>シメイ</t>
    </rPh>
    <rPh sb="8" eb="12">
      <t>ショウチュウガッコウ</t>
    </rPh>
    <phoneticPr fontId="1"/>
  </si>
  <si>
    <t>3年走幅跳</t>
    <rPh sb="1" eb="2">
      <t>ネン</t>
    </rPh>
    <rPh sb="2" eb="5">
      <t>ハシリハバトビ</t>
    </rPh>
    <phoneticPr fontId="2"/>
  </si>
  <si>
    <t>4年走幅跳</t>
    <rPh sb="1" eb="2">
      <t>ネン</t>
    </rPh>
    <rPh sb="2" eb="5">
      <t>ハシリハバトビ</t>
    </rPh>
    <phoneticPr fontId="2"/>
  </si>
  <si>
    <t>5年走幅跳</t>
    <rPh sb="1" eb="2">
      <t>ネン</t>
    </rPh>
    <rPh sb="2" eb="5">
      <t>ハシリハバトビ</t>
    </rPh>
    <phoneticPr fontId="2"/>
  </si>
  <si>
    <t>6年走幅跳</t>
    <rPh sb="1" eb="2">
      <t>ネン</t>
    </rPh>
    <rPh sb="2" eb="5">
      <t>ハシリハバトビ</t>
    </rPh>
    <phoneticPr fontId="2"/>
  </si>
  <si>
    <t>小学男子</t>
    <rPh sb="0" eb="2">
      <t>ショウガク</t>
    </rPh>
    <rPh sb="2" eb="4">
      <t>ダンシ</t>
    </rPh>
    <phoneticPr fontId="2"/>
  </si>
  <si>
    <t>小学女子</t>
    <rPh sb="0" eb="2">
      <t>ショウガク</t>
    </rPh>
    <rPh sb="2" eb="4">
      <t>ジョシ</t>
    </rPh>
    <phoneticPr fontId="2"/>
  </si>
  <si>
    <t>茅野 太郎</t>
    <rPh sb="0" eb="2">
      <t>チノ</t>
    </rPh>
    <rPh sb="3" eb="5">
      <t>タロウ</t>
    </rPh>
    <phoneticPr fontId="1"/>
  </si>
  <si>
    <t>ﾁﾉ ﾀﾛｳ</t>
    <phoneticPr fontId="1"/>
  </si>
  <si>
    <t>上位所属</t>
    <rPh sb="0" eb="2">
      <t>ジョウイ</t>
    </rPh>
    <rPh sb="2" eb="4">
      <t>ショゾク</t>
    </rPh>
    <phoneticPr fontId="1"/>
  </si>
  <si>
    <t>※色の付いたセルが入力セルです。</t>
    <rPh sb="1" eb="2">
      <t>イロ</t>
    </rPh>
    <rPh sb="3" eb="4">
      <t>ツ</t>
    </rPh>
    <rPh sb="9" eb="11">
      <t>ニュウリョク</t>
    </rPh>
    <phoneticPr fontId="1"/>
  </si>
  <si>
    <t>高校は高体連
中学は中体連
番号
小学生、一般、大学生は記入しない</t>
    <rPh sb="0" eb="2">
      <t>コウコウ</t>
    </rPh>
    <rPh sb="3" eb="6">
      <t>コウタイレン</t>
    </rPh>
    <rPh sb="7" eb="9">
      <t>チュウガク</t>
    </rPh>
    <rPh sb="10" eb="13">
      <t>チュウタイレン</t>
    </rPh>
    <rPh sb="14" eb="16">
      <t>バンゴウ</t>
    </rPh>
    <rPh sb="17" eb="20">
      <t>ショウガクセイ</t>
    </rPh>
    <rPh sb="21" eb="23">
      <t>イッパン</t>
    </rPh>
    <rPh sb="24" eb="27">
      <t>ダイガクセイ</t>
    </rPh>
    <rPh sb="28" eb="30">
      <t>キニュウ</t>
    </rPh>
    <phoneticPr fontId="2"/>
  </si>
  <si>
    <t>申込責任者　携帯電話</t>
    <rPh sb="0" eb="2">
      <t>モウシコミ</t>
    </rPh>
    <rPh sb="2" eb="4">
      <t>セキニン</t>
    </rPh>
    <rPh sb="4" eb="5">
      <t>シャ</t>
    </rPh>
    <rPh sb="6" eb="8">
      <t>ケイタイ</t>
    </rPh>
    <rPh sb="8" eb="10">
      <t>デンワ</t>
    </rPh>
    <phoneticPr fontId="3"/>
  </si>
  <si>
    <t>1年60m</t>
    <rPh sb="1" eb="2">
      <t>ネン</t>
    </rPh>
    <phoneticPr fontId="1"/>
  </si>
  <si>
    <t>2年60m</t>
    <rPh sb="1" eb="2">
      <t>ネン</t>
    </rPh>
    <phoneticPr fontId="1"/>
  </si>
  <si>
    <t>29歳以下200m</t>
    <rPh sb="2" eb="3">
      <t>サイ</t>
    </rPh>
    <rPh sb="3" eb="5">
      <t>イカ</t>
    </rPh>
    <phoneticPr fontId="2"/>
  </si>
  <si>
    <t>30歳以上200m</t>
    <rPh sb="2" eb="3">
      <t>サイ</t>
    </rPh>
    <rPh sb="3" eb="5">
      <t>イジョウ</t>
    </rPh>
    <phoneticPr fontId="2"/>
  </si>
  <si>
    <t>ﾅﾝﾊﾞｰ
/学年</t>
    <rPh sb="7" eb="9">
      <t>ガクネン</t>
    </rPh>
    <phoneticPr fontId="2"/>
  </si>
  <si>
    <t>30歳以上砲丸投(6.000kg)</t>
    <rPh sb="2" eb="3">
      <t>サイ</t>
    </rPh>
    <rPh sb="3" eb="5">
      <t>イジョウ</t>
    </rPh>
    <rPh sb="5" eb="8">
      <t>ホウガンナ</t>
    </rPh>
    <phoneticPr fontId="1"/>
  </si>
  <si>
    <t>29歳以下砲丸投(4.000kg)</t>
    <rPh sb="2" eb="3">
      <t>サイ</t>
    </rPh>
    <rPh sb="3" eb="5">
      <t>イカ</t>
    </rPh>
    <rPh sb="5" eb="8">
      <t>ホウガンナ</t>
    </rPh>
    <phoneticPr fontId="1"/>
  </si>
  <si>
    <t>30歳以上砲丸投(4.000kg)</t>
    <rPh sb="2" eb="3">
      <t>サイ</t>
    </rPh>
    <rPh sb="3" eb="5">
      <t>イジョウ</t>
    </rPh>
    <rPh sb="5" eb="8">
      <t>ホウガンナ</t>
    </rPh>
    <phoneticPr fontId="1"/>
  </si>
  <si>
    <t>50歳以上砲丸投(2.721kg)</t>
    <rPh sb="2" eb="3">
      <t>サイ</t>
    </rPh>
    <rPh sb="3" eb="5">
      <t>イジョウ</t>
    </rPh>
    <rPh sb="5" eb="8">
      <t>ホウガンナ</t>
    </rPh>
    <phoneticPr fontId="1"/>
  </si>
  <si>
    <t>29歳以下3000m</t>
    <rPh sb="2" eb="3">
      <t>サイ</t>
    </rPh>
    <rPh sb="3" eb="5">
      <t>イカ</t>
    </rPh>
    <phoneticPr fontId="2"/>
  </si>
  <si>
    <t>30歳以上3000m</t>
    <rPh sb="2" eb="3">
      <t>サイ</t>
    </rPh>
    <rPh sb="3" eb="5">
      <t>イジョウ</t>
    </rPh>
    <phoneticPr fontId="2"/>
  </si>
  <si>
    <t>50歳以上100m</t>
    <rPh sb="2" eb="3">
      <t>サイ</t>
    </rPh>
    <rPh sb="3" eb="5">
      <t>イジョウ</t>
    </rPh>
    <phoneticPr fontId="2"/>
  </si>
  <si>
    <t>50歳以上1500m</t>
    <rPh sb="2" eb="3">
      <t>サイ</t>
    </rPh>
    <rPh sb="3" eb="5">
      <t>イジョウ</t>
    </rPh>
    <phoneticPr fontId="2"/>
  </si>
  <si>
    <t>3年1000m</t>
    <rPh sb="1" eb="2">
      <t>ネン</t>
    </rPh>
    <phoneticPr fontId="2"/>
  </si>
  <si>
    <t>4年1000m</t>
    <rPh sb="1" eb="2">
      <t>ネン</t>
    </rPh>
    <phoneticPr fontId="2"/>
  </si>
  <si>
    <t>5年1000m</t>
    <rPh sb="1" eb="2">
      <t>ネン</t>
    </rPh>
    <phoneticPr fontId="2"/>
  </si>
  <si>
    <t>6年1000m</t>
    <rPh sb="1" eb="2">
      <t>ネン</t>
    </rPh>
    <phoneticPr fontId="2"/>
  </si>
  <si>
    <t>3年走高跳</t>
    <rPh sb="1" eb="2">
      <t>ネン</t>
    </rPh>
    <rPh sb="2" eb="5">
      <t>ハシリタカトビ</t>
    </rPh>
    <phoneticPr fontId="2"/>
  </si>
  <si>
    <t>4年走高跳</t>
    <rPh sb="1" eb="2">
      <t>ネン</t>
    </rPh>
    <rPh sb="2" eb="5">
      <t>ハシリタカトビ</t>
    </rPh>
    <phoneticPr fontId="2"/>
  </si>
  <si>
    <t>5年走高跳</t>
    <rPh sb="1" eb="2">
      <t>ネン</t>
    </rPh>
    <rPh sb="2" eb="5">
      <t>ハシリタカトビ</t>
    </rPh>
    <phoneticPr fontId="2"/>
  </si>
  <si>
    <t>6年走高跳</t>
    <rPh sb="1" eb="2">
      <t>ネン</t>
    </rPh>
    <rPh sb="2" eb="5">
      <t>ハシリタカトビ</t>
    </rPh>
    <phoneticPr fontId="2"/>
  </si>
  <si>
    <t>3年ｼﾞｬﾍﾞﾘｯｸﾎﾞｰﾙ</t>
    <rPh sb="1" eb="2">
      <t>ネン</t>
    </rPh>
    <phoneticPr fontId="1"/>
  </si>
  <si>
    <t>4年ｼﾞｬﾍﾞﾘｯｸﾎﾞｰﾙ</t>
    <rPh sb="1" eb="2">
      <t>ネン</t>
    </rPh>
    <phoneticPr fontId="1"/>
  </si>
  <si>
    <t>5年ｼﾞｬﾍﾞﾘｯｸﾎﾞｰﾙ</t>
    <rPh sb="1" eb="2">
      <t>ネン</t>
    </rPh>
    <phoneticPr fontId="1"/>
  </si>
  <si>
    <t>6年ｼﾞｬﾍﾞﾘｯｸﾎﾞｰﾙ</t>
    <rPh sb="1" eb="2">
      <t>ネン</t>
    </rPh>
    <phoneticPr fontId="1"/>
  </si>
  <si>
    <t>110mH(0.914m)</t>
    <phoneticPr fontId="1"/>
  </si>
  <si>
    <t>5年80mH(0.7m)</t>
    <rPh sb="1" eb="2">
      <t>ネン</t>
    </rPh>
    <phoneticPr fontId="1"/>
  </si>
  <si>
    <t>6年80mH(0.7m)</t>
    <rPh sb="1" eb="2">
      <t>ネン</t>
    </rPh>
    <phoneticPr fontId="1"/>
  </si>
  <si>
    <t>100mH(0.762m)</t>
    <phoneticPr fontId="1"/>
  </si>
  <si>
    <t>29歳以下砲丸投(7.260kg)</t>
    <rPh sb="2" eb="3">
      <t>サイ</t>
    </rPh>
    <rPh sb="3" eb="5">
      <t>イカ</t>
    </rPh>
    <rPh sb="5" eb="8">
      <t>ホウガンナ</t>
    </rPh>
    <phoneticPr fontId="1"/>
  </si>
  <si>
    <r>
      <t>【大会別特記事項】
○申込責任者欄は学校長ではなく、顧問等、直接担当者及び携帯番号を記入すること。
○ナンバー欄、高校生は高体連登録番号、中学生は中体連登録番号を記入し、小学生、一般、大学生は記入しない。
○参考記録を必ず入力すること。（目標記録でも可）
○参加制限は設けません。無理をしないよう申し込みをしてください。</t>
    </r>
    <r>
      <rPr>
        <b/>
        <sz val="12"/>
        <color indexed="30"/>
        <rFont val="ＭＳ Ｐゴシック"/>
        <family val="3"/>
        <charset val="128"/>
      </rPr>
      <t xml:space="preserve">
</t>
    </r>
    <r>
      <rPr>
        <b/>
        <sz val="12"/>
        <color indexed="10"/>
        <rFont val="ＭＳ Ｐゴシック"/>
        <family val="3"/>
        <charset val="128"/>
      </rPr>
      <t>お願い
　小中学校は各学校教諭１名を競技役員として派遣願います。
エントリー締切　　7月13日（金）17時まで</t>
    </r>
    <rPh sb="1" eb="3">
      <t>タイカイ</t>
    </rPh>
    <rPh sb="3" eb="4">
      <t>ベツ</t>
    </rPh>
    <rPh sb="4" eb="6">
      <t>トッキ</t>
    </rPh>
    <rPh sb="6" eb="8">
      <t>ジコウ</t>
    </rPh>
    <rPh sb="35" eb="36">
      <t>オヨ</t>
    </rPh>
    <rPh sb="37" eb="39">
      <t>ケイタイ</t>
    </rPh>
    <rPh sb="39" eb="41">
      <t>バンゴウ</t>
    </rPh>
    <rPh sb="55" eb="56">
      <t>ラン</t>
    </rPh>
    <rPh sb="57" eb="60">
      <t>コウコウセイ</t>
    </rPh>
    <rPh sb="64" eb="66">
      <t>トウロク</t>
    </rPh>
    <rPh sb="66" eb="68">
      <t>バンゴウ</t>
    </rPh>
    <rPh sb="69" eb="72">
      <t>チュウガクセイ</t>
    </rPh>
    <rPh sb="76" eb="78">
      <t>トウロク</t>
    </rPh>
    <rPh sb="81" eb="83">
      <t>キニュウ</t>
    </rPh>
    <rPh sb="104" eb="106">
      <t>サンコウ</t>
    </rPh>
    <rPh sb="106" eb="108">
      <t>キロク</t>
    </rPh>
    <rPh sb="109" eb="110">
      <t>カナラ</t>
    </rPh>
    <rPh sb="111" eb="113">
      <t>ニュウリョク</t>
    </rPh>
    <rPh sb="119" eb="121">
      <t>モクヒョウ</t>
    </rPh>
    <rPh sb="121" eb="123">
      <t>キロク</t>
    </rPh>
    <rPh sb="125" eb="126">
      <t>カ</t>
    </rPh>
    <rPh sb="129" eb="131">
      <t>サンカ</t>
    </rPh>
    <rPh sb="131" eb="133">
      <t>セイゲン</t>
    </rPh>
    <rPh sb="134" eb="135">
      <t>モウ</t>
    </rPh>
    <rPh sb="140" eb="142">
      <t>ムリ</t>
    </rPh>
    <rPh sb="148" eb="149">
      <t>モウ</t>
    </rPh>
    <rPh sb="150" eb="151">
      <t>コ</t>
    </rPh>
    <rPh sb="162" eb="163">
      <t>ネガ</t>
    </rPh>
    <rPh sb="166" eb="170">
      <t>ショウチュウガッコウ</t>
    </rPh>
    <rPh sb="171" eb="174">
      <t>カクガッコウ</t>
    </rPh>
    <rPh sb="174" eb="176">
      <t>キョウユ</t>
    </rPh>
    <rPh sb="177" eb="178">
      <t>メイ</t>
    </rPh>
    <rPh sb="179" eb="181">
      <t>キョウギ</t>
    </rPh>
    <rPh sb="181" eb="183">
      <t>ヤクイン</t>
    </rPh>
    <rPh sb="186" eb="188">
      <t>ハケン</t>
    </rPh>
    <rPh sb="188" eb="189">
      <t>ネガ</t>
    </rPh>
    <rPh sb="200" eb="202">
      <t>シメキリ</t>
    </rPh>
    <rPh sb="205" eb="206">
      <t>ツキ</t>
    </rPh>
    <rPh sb="208" eb="209">
      <t>ニチ</t>
    </rPh>
    <rPh sb="210" eb="211">
      <t>キン</t>
    </rPh>
    <rPh sb="214" eb="215">
      <t>ジ</t>
    </rPh>
    <phoneticPr fontId="2"/>
  </si>
  <si>
    <t>100m+200m+300m+400m</t>
    <phoneticPr fontId="2"/>
  </si>
  <si>
    <t>4×100m</t>
    <phoneticPr fontId="2"/>
  </si>
  <si>
    <r>
      <t xml:space="preserve">【大会別特記事項】
○参考記録を必ず入力してください。
</t>
    </r>
    <r>
      <rPr>
        <b/>
        <sz val="12"/>
        <color rgb="FFFF0000"/>
        <rFont val="ＭＳ Ｐゴシック"/>
        <family val="3"/>
        <charset val="128"/>
      </rPr>
      <t>○ナンバー欄、高校生は高体連、中学生は中体連番号、小学生、一般、大学生は記入しない。</t>
    </r>
    <r>
      <rPr>
        <b/>
        <sz val="12"/>
        <color indexed="8"/>
        <rFont val="ＭＳ Ｐゴシック"/>
        <family val="3"/>
        <charset val="128"/>
      </rPr>
      <t xml:space="preserve">
○同ｸﾗｽに複数ﾁｰﾑをエントリーする
　場合は枝記号を選択する。
○小学生のリレー種目へのエントリーは3年生以上の児童です。
○実施種目
　　一般男子　100m+200m+300m+400m
　　一般男子以外のクラス　4×100m</t>
    </r>
    <rPh sb="1" eb="3">
      <t>タイカイ</t>
    </rPh>
    <rPh sb="3" eb="4">
      <t>ベツ</t>
    </rPh>
    <rPh sb="4" eb="6">
      <t>トッキ</t>
    </rPh>
    <rPh sb="6" eb="8">
      <t>ジコウ</t>
    </rPh>
    <rPh sb="11" eb="13">
      <t>サンコウ</t>
    </rPh>
    <rPh sb="13" eb="15">
      <t>キロク</t>
    </rPh>
    <rPh sb="16" eb="17">
      <t>カナラ</t>
    </rPh>
    <rPh sb="18" eb="20">
      <t>ニュウリョク</t>
    </rPh>
    <rPh sb="72" eb="73">
      <t>ドウ</t>
    </rPh>
    <rPh sb="77" eb="79">
      <t>フクスウ</t>
    </rPh>
    <rPh sb="92" eb="94">
      <t>バアイ</t>
    </rPh>
    <rPh sb="95" eb="96">
      <t>エダ</t>
    </rPh>
    <rPh sb="96" eb="98">
      <t>キゴウ</t>
    </rPh>
    <rPh sb="99" eb="101">
      <t>センタク</t>
    </rPh>
    <rPh sb="106" eb="109">
      <t>ショウガクセイ</t>
    </rPh>
    <rPh sb="113" eb="115">
      <t>シュモク</t>
    </rPh>
    <rPh sb="124" eb="126">
      <t>ネンセイ</t>
    </rPh>
    <rPh sb="126" eb="128">
      <t>イジョウ</t>
    </rPh>
    <rPh sb="129" eb="131">
      <t>ジドウ</t>
    </rPh>
    <rPh sb="136" eb="138">
      <t>ジッシ</t>
    </rPh>
    <rPh sb="138" eb="140">
      <t>シュモク</t>
    </rPh>
    <rPh sb="143" eb="145">
      <t>イッパン</t>
    </rPh>
    <rPh sb="145" eb="147">
      <t>ダンシ</t>
    </rPh>
    <rPh sb="170" eb="172">
      <t>イッパン</t>
    </rPh>
    <rPh sb="172" eb="174">
      <t>ダンシ</t>
    </rPh>
    <rPh sb="174" eb="176">
      <t>イガイ</t>
    </rPh>
    <phoneticPr fontId="2"/>
  </si>
  <si>
    <r>
      <t xml:space="preserve">第63回茅野市総合体育大会陸上競技会 7/29 </t>
    </r>
    <r>
      <rPr>
        <sz val="11"/>
        <color indexed="10"/>
        <rFont val="ＭＳ Ｐゴシック"/>
        <family val="3"/>
        <charset val="128"/>
      </rPr>
      <t>締切7/13</t>
    </r>
    <rPh sb="0" eb="1">
      <t>ダイ</t>
    </rPh>
    <rPh sb="3" eb="4">
      <t>カイ</t>
    </rPh>
    <rPh sb="4" eb="7">
      <t>チノシ</t>
    </rPh>
    <rPh sb="7" eb="9">
      <t>ソウゴウ</t>
    </rPh>
    <rPh sb="9" eb="11">
      <t>タイイク</t>
    </rPh>
    <rPh sb="11" eb="13">
      <t>タイカイ</t>
    </rPh>
    <rPh sb="13" eb="15">
      <t>リクジョウ</t>
    </rPh>
    <rPh sb="15" eb="18">
      <t>キョウギカイ</t>
    </rPh>
    <rPh sb="24" eb="26">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</si>
</sst>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quot;¥&quot;#,##0;[Red]&quot;¥&quot;#,##0"/>
    <numFmt numFmtId="177" formatCode="0_ "/>
    <numFmt numFmtId="178" formatCode="#,##0;[Red]#,##0"/>
    <numFmt numFmtId="179" formatCode="#,##0_ "/>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color indexed="8"/>
      <name val="メイリオ"/>
      <family val="3"/>
      <charset val="128"/>
    </font>
    <font>
      <sz val="6"/>
      <name val="ＭＳ Ｐゴシック"/>
      <family val="3"/>
      <charset val="128"/>
    </font>
    <font>
      <b/>
      <sz val="12"/>
      <color indexed="8"/>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4"/>
      <color indexed="10"/>
      <name val="ＭＳ Ｐゴシック"/>
      <family val="3"/>
      <charset val="128"/>
    </font>
    <font>
      <b/>
      <sz val="14"/>
      <color indexed="10"/>
      <name val="ＭＳ Ｐゴシック"/>
      <family val="3"/>
      <charset val="128"/>
    </font>
    <font>
      <sz val="12"/>
      <color indexed="10"/>
      <name val="ＭＳ Ｐゴシック"/>
      <family val="3"/>
      <charset val="128"/>
    </font>
    <font>
      <b/>
      <sz val="12"/>
      <color indexed="30"/>
      <name val="ＭＳ Ｐゴシック"/>
      <family val="3"/>
      <charset val="128"/>
    </font>
    <font>
      <b/>
      <sz val="10"/>
      <name val="ＭＳ Ｐゴシック"/>
      <family val="3"/>
      <charset val="128"/>
    </font>
    <font>
      <sz val="10"/>
      <name val="ＭＳ Ｐゴシック"/>
      <family val="3"/>
      <charset val="128"/>
    </font>
    <font>
      <b/>
      <sz val="8"/>
      <color indexed="10"/>
      <name val="ＭＳ Ｐゴシック"/>
      <family val="3"/>
      <charset val="128"/>
    </font>
    <font>
      <b/>
      <sz val="12"/>
      <color indexed="10"/>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font>
    <font>
      <sz val="8"/>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FF0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top/>
      <bottom style="hair">
        <color rgb="FF0000FF"/>
      </bottom>
      <diagonal/>
    </border>
    <border>
      <left style="thin">
        <color rgb="FF0000FF"/>
      </left>
      <right/>
      <top style="hair">
        <color rgb="FF0000FF"/>
      </top>
      <bottom style="hair">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bottom style="hair">
        <color rgb="FFFF0000"/>
      </bottom>
      <diagonal/>
    </border>
    <border>
      <left style="thin">
        <color rgb="FFFF0000"/>
      </left>
      <right style="thin">
        <color rgb="FFFF0000"/>
      </right>
      <top style="thin">
        <color rgb="FFFF0000"/>
      </top>
      <bottom style="thin">
        <color rgb="FFFF0000"/>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style="thin">
        <color rgb="FF0000FF"/>
      </right>
      <top/>
      <bottom style="hair">
        <color rgb="FF0000FF"/>
      </bottom>
      <diagonal/>
    </border>
    <border>
      <left/>
      <right style="thin">
        <color rgb="FF0000FF"/>
      </right>
      <top style="hair">
        <color rgb="FF0000FF"/>
      </top>
      <bottom style="hair">
        <color rgb="FF0000FF"/>
      </bottom>
      <diagonal/>
    </border>
    <border>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FF0000"/>
      </left>
      <right style="thin">
        <color rgb="FFFF0000"/>
      </right>
      <top style="hair">
        <color rgb="FFFF0000"/>
      </top>
      <bottom/>
      <diagonal/>
    </border>
    <border>
      <left/>
      <right style="thin">
        <color rgb="FFFF0000"/>
      </right>
      <top style="hair">
        <color rgb="FFFF0000"/>
      </top>
      <bottom style="thin">
        <color rgb="FFFF0000"/>
      </bottom>
      <diagonal/>
    </border>
  </borders>
  <cellStyleXfs count="2">
    <xf numFmtId="0" fontId="0" fillId="0" borderId="0">
      <alignment vertical="center"/>
    </xf>
    <xf numFmtId="0" fontId="26" fillId="0" borderId="0">
      <alignment vertical="center"/>
    </xf>
  </cellStyleXfs>
  <cellXfs count="211">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0" fillId="0" borderId="4" xfId="0"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5" xfId="0" applyBorder="1">
      <alignment vertical="center"/>
    </xf>
    <xf numFmtId="0" fontId="12" fillId="0" borderId="6" xfId="0" applyFont="1" applyBorder="1" applyAlignment="1">
      <alignment horizontal="center" vertical="center" wrapText="1"/>
    </xf>
    <xf numFmtId="0" fontId="0" fillId="0" borderId="7" xfId="0" applyBorder="1" applyAlignment="1">
      <alignment vertical="center" wrapText="1"/>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4" fillId="0" borderId="0" xfId="0" applyFont="1">
      <alignment vertical="center"/>
    </xf>
    <xf numFmtId="0" fontId="0" fillId="0" borderId="0" xfId="0" applyFill="1" applyAlignment="1">
      <alignment vertical="top" wrapText="1"/>
    </xf>
    <xf numFmtId="0" fontId="9" fillId="0" borderId="0" xfId="0" applyFont="1" applyFill="1" applyAlignment="1">
      <alignment vertical="center" wrapText="1"/>
    </xf>
    <xf numFmtId="0" fontId="9" fillId="0" borderId="0" xfId="0" applyFont="1">
      <alignment vertical="center"/>
    </xf>
    <xf numFmtId="0" fontId="8" fillId="0" borderId="0" xfId="0" applyFont="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13" xfId="0" applyNumberFormat="1" applyBorder="1" applyAlignment="1">
      <alignment horizontal="center" vertical="center"/>
    </xf>
    <xf numFmtId="177" fontId="0" fillId="0" borderId="13" xfId="0" applyNumberFormat="1" applyBorder="1" applyAlignment="1">
      <alignment horizontal="center"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6" xfId="0" applyFill="1" applyBorder="1" applyProtection="1">
      <alignment vertical="center"/>
      <protection locked="0"/>
    </xf>
    <xf numFmtId="0" fontId="0" fillId="2" borderId="17" xfId="0" applyFill="1" applyBorder="1" applyProtection="1">
      <alignment vertical="center"/>
      <protection locked="0"/>
    </xf>
    <xf numFmtId="0" fontId="0" fillId="2" borderId="18" xfId="0" applyFill="1" applyBorder="1" applyProtection="1">
      <alignment vertical="center"/>
      <protection locked="0"/>
    </xf>
    <xf numFmtId="0" fontId="10" fillId="2" borderId="13" xfId="0" applyFont="1" applyFill="1" applyBorder="1" applyAlignment="1" applyProtection="1">
      <alignment horizontal="center"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15" fillId="0" borderId="0" xfId="0" applyFont="1" applyAlignment="1">
      <alignment horizontal="center" vertical="center"/>
    </xf>
    <xf numFmtId="0" fontId="15" fillId="0" borderId="0" xfId="0" applyFont="1">
      <alignment vertical="center"/>
    </xf>
    <xf numFmtId="0" fontId="15" fillId="0" borderId="0" xfId="0" applyFont="1" applyBorder="1">
      <alignment vertical="center"/>
    </xf>
    <xf numFmtId="0" fontId="16" fillId="0" borderId="0" xfId="0" applyFont="1" applyFill="1" applyAlignment="1">
      <alignment vertical="center"/>
    </xf>
    <xf numFmtId="0" fontId="0" fillId="2" borderId="5" xfId="0" applyFill="1" applyBorder="1" applyProtection="1">
      <alignment vertical="center"/>
      <protection locked="0"/>
    </xf>
    <xf numFmtId="0" fontId="8" fillId="3" borderId="0" xfId="0" applyFont="1" applyFill="1">
      <alignment vertical="center"/>
    </xf>
    <xf numFmtId="0" fontId="0" fillId="4" borderId="20" xfId="0" applyFill="1" applyBorder="1" applyAlignment="1" applyProtection="1">
      <alignment horizontal="center" vertical="center"/>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10" fillId="5" borderId="25" xfId="0" applyFont="1" applyFill="1" applyBorder="1" applyAlignment="1" applyProtection="1">
      <alignment horizontal="center" vertical="center"/>
      <protection locked="0"/>
    </xf>
    <xf numFmtId="0" fontId="5" fillId="6"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3" fillId="2" borderId="26" xfId="0" applyFont="1" applyFill="1" applyBorder="1" applyAlignment="1" applyProtection="1">
      <alignment horizontal="center" vertical="center" wrapText="1"/>
      <protection locked="0"/>
    </xf>
    <xf numFmtId="0" fontId="0" fillId="2" borderId="27" xfId="0" applyFill="1" applyBorder="1" applyProtection="1">
      <alignment vertical="center"/>
      <protection locked="0"/>
    </xf>
    <xf numFmtId="0" fontId="0" fillId="2" borderId="28" xfId="0" applyFill="1" applyBorder="1" applyProtection="1">
      <alignment vertical="center"/>
      <protection locked="0"/>
    </xf>
    <xf numFmtId="0" fontId="10" fillId="0" borderId="5" xfId="0" applyFont="1" applyBorder="1" applyAlignment="1">
      <alignment horizontal="center" vertical="center"/>
    </xf>
    <xf numFmtId="0" fontId="13" fillId="2" borderId="29" xfId="0" applyFont="1" applyFill="1" applyBorder="1" applyAlignment="1" applyProtection="1">
      <alignment horizontal="center" vertical="center" shrinkToFit="1"/>
      <protection locked="0"/>
    </xf>
    <xf numFmtId="0" fontId="17" fillId="0" borderId="0" xfId="0" applyFont="1">
      <alignment vertical="center"/>
    </xf>
    <xf numFmtId="0" fontId="18" fillId="0" borderId="0" xfId="0" applyFont="1">
      <alignment vertical="center"/>
    </xf>
    <xf numFmtId="0" fontId="0" fillId="0" borderId="0" xfId="0" applyAlignment="1">
      <alignment horizontal="center" vertical="center"/>
    </xf>
    <xf numFmtId="0" fontId="0" fillId="0" borderId="0" xfId="0" applyBorder="1" applyAlignment="1">
      <alignment vertical="center"/>
    </xf>
    <xf numFmtId="0" fontId="19" fillId="0" borderId="0" xfId="0" applyFont="1" applyAlignment="1">
      <alignment vertical="center" wrapText="1"/>
    </xf>
    <xf numFmtId="0" fontId="19" fillId="0" borderId="0" xfId="0" applyFont="1" applyAlignment="1">
      <alignment vertical="center"/>
    </xf>
    <xf numFmtId="0" fontId="13" fillId="0" borderId="0" xfId="0" applyFont="1" applyFill="1" applyBorder="1" applyAlignment="1">
      <alignment vertical="top" wrapText="1"/>
    </xf>
    <xf numFmtId="0" fontId="0" fillId="0" borderId="3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4" borderId="1" xfId="0" applyFill="1" applyBorder="1" applyAlignment="1" applyProtection="1">
      <alignment horizontal="center" vertical="center" shrinkToFit="1"/>
    </xf>
    <xf numFmtId="0" fontId="0" fillId="0" borderId="0" xfId="0" applyBorder="1" applyAlignment="1">
      <alignment horizontal="center" vertical="center"/>
    </xf>
    <xf numFmtId="176" fontId="0" fillId="0" borderId="0" xfId="0" applyNumberFormat="1" applyFill="1" applyBorder="1" applyAlignment="1" applyProtection="1">
      <alignment horizontal="center" vertical="center"/>
    </xf>
    <xf numFmtId="176" fontId="0" fillId="0" borderId="0" xfId="0" applyNumberFormat="1" applyBorder="1" applyAlignment="1">
      <alignment horizontal="center" vertical="center"/>
    </xf>
    <xf numFmtId="0" fontId="12" fillId="0" borderId="0" xfId="0" applyFont="1" applyAlignment="1">
      <alignment horizontal="left" vertical="center"/>
    </xf>
    <xf numFmtId="0" fontId="8" fillId="0" borderId="0" xfId="0" applyFont="1" applyFill="1" applyBorder="1" applyProtection="1">
      <alignment vertical="center"/>
    </xf>
    <xf numFmtId="0" fontId="0" fillId="0" borderId="0" xfId="0" applyFill="1" applyBorder="1" applyAlignment="1" applyProtection="1">
      <alignment horizontal="center" vertical="center"/>
    </xf>
    <xf numFmtId="0" fontId="10" fillId="0" borderId="0" xfId="0" applyFont="1" applyFill="1" applyBorder="1" applyAlignment="1" applyProtection="1">
      <alignment horizontal="center" vertical="center"/>
    </xf>
    <xf numFmtId="179" fontId="0" fillId="0" borderId="0" xfId="0" applyNumberFormat="1" applyFill="1" applyBorder="1" applyAlignment="1" applyProtection="1">
      <alignment horizontal="center" vertical="center"/>
    </xf>
    <xf numFmtId="5" fontId="0" fillId="0" borderId="0" xfId="0" applyNumberFormat="1" applyFill="1" applyBorder="1" applyAlignment="1" applyProtection="1">
      <alignment horizontal="center" vertical="center"/>
    </xf>
    <xf numFmtId="0" fontId="0" fillId="4" borderId="1" xfId="0" applyFill="1" applyBorder="1" applyProtection="1">
      <alignment vertical="center"/>
    </xf>
    <xf numFmtId="0" fontId="0" fillId="4" borderId="20" xfId="0" applyFill="1" applyBorder="1" applyProtection="1">
      <alignment vertical="center"/>
    </xf>
    <xf numFmtId="0" fontId="0" fillId="2" borderId="20"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28" fillId="0" borderId="0" xfId="0" applyFont="1" applyFill="1" applyBorder="1" applyAlignment="1">
      <alignment horizontal="center" vertical="center" shrinkToFit="1"/>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shrinkToFit="1"/>
    </xf>
    <xf numFmtId="49" fontId="22" fillId="0" borderId="0" xfId="0" applyNumberFormat="1" applyFont="1" applyFill="1" applyBorder="1" applyAlignment="1">
      <alignment horizontal="center" vertical="center" shrinkToFit="1"/>
    </xf>
    <xf numFmtId="49" fontId="28" fillId="0" borderId="60" xfId="0" applyNumberFormat="1" applyFont="1" applyFill="1" applyBorder="1" applyAlignment="1">
      <alignment vertical="center" shrinkToFit="1"/>
    </xf>
    <xf numFmtId="49" fontId="22" fillId="0" borderId="62" xfId="0" applyNumberFormat="1" applyFont="1" applyFill="1" applyBorder="1" applyAlignment="1">
      <alignment horizontal="center" vertical="center" shrinkToFit="1"/>
    </xf>
    <xf numFmtId="49" fontId="22" fillId="0" borderId="63" xfId="0" applyNumberFormat="1" applyFont="1" applyFill="1" applyBorder="1" applyAlignment="1">
      <alignment horizontal="center" vertical="center" shrinkToFit="1"/>
    </xf>
    <xf numFmtId="49" fontId="22" fillId="0" borderId="64" xfId="0" applyNumberFormat="1" applyFont="1" applyFill="1" applyBorder="1" applyAlignment="1">
      <alignment horizontal="center" vertical="center" shrinkToFit="1"/>
    </xf>
    <xf numFmtId="49" fontId="22" fillId="0" borderId="65" xfId="0" applyNumberFormat="1" applyFont="1" applyFill="1" applyBorder="1" applyAlignment="1">
      <alignment horizontal="center" vertical="center" shrinkToFit="1"/>
    </xf>
    <xf numFmtId="49" fontId="22" fillId="0" borderId="66" xfId="0" applyNumberFormat="1" applyFont="1" applyFill="1" applyBorder="1" applyAlignment="1">
      <alignment horizontal="center" vertical="center" shrinkToFit="1"/>
    </xf>
    <xf numFmtId="0" fontId="28" fillId="9" borderId="67" xfId="0" applyFont="1" applyFill="1" applyBorder="1" applyAlignment="1">
      <alignment horizontal="center" vertical="center" shrinkToFit="1"/>
    </xf>
    <xf numFmtId="0" fontId="28" fillId="10" borderId="68" xfId="0" applyFont="1" applyFill="1" applyBorder="1" applyAlignment="1">
      <alignment horizontal="center" vertical="center" shrinkToFit="1"/>
    </xf>
    <xf numFmtId="176" fontId="27" fillId="0" borderId="0" xfId="0" applyNumberFormat="1"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0" fillId="2" borderId="20"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xf>
    <xf numFmtId="0" fontId="30" fillId="0" borderId="1" xfId="0" applyFont="1" applyBorder="1" applyAlignment="1">
      <alignment horizontal="center" vertical="center" wrapText="1"/>
    </xf>
    <xf numFmtId="0" fontId="0" fillId="0" borderId="0" xfId="0" applyAlignment="1">
      <alignment vertical="center" wrapText="1"/>
    </xf>
    <xf numFmtId="49" fontId="31" fillId="0" borderId="60" xfId="0" applyNumberFormat="1" applyFont="1" applyFill="1" applyBorder="1" applyAlignment="1">
      <alignment horizontal="center" vertical="center" wrapText="1"/>
    </xf>
    <xf numFmtId="49" fontId="31" fillId="0" borderId="61" xfId="0" applyNumberFormat="1" applyFont="1" applyFill="1" applyBorder="1" applyAlignment="1">
      <alignment horizontal="center" vertical="center" wrapText="1"/>
    </xf>
    <xf numFmtId="49" fontId="25" fillId="0" borderId="64" xfId="0" applyNumberFormat="1" applyFont="1" applyFill="1" applyBorder="1" applyAlignment="1">
      <alignment horizontal="center" vertical="center" wrapText="1"/>
    </xf>
    <xf numFmtId="0" fontId="28" fillId="10" borderId="69" xfId="0" applyFont="1" applyFill="1" applyBorder="1" applyAlignment="1">
      <alignment horizontal="center" vertical="center" shrinkToFit="1"/>
    </xf>
    <xf numFmtId="49" fontId="22" fillId="0" borderId="70" xfId="0" applyNumberFormat="1" applyFont="1" applyFill="1" applyBorder="1" applyAlignment="1">
      <alignment horizontal="center" vertical="center" shrinkToFit="1"/>
    </xf>
    <xf numFmtId="49" fontId="22" fillId="0" borderId="71" xfId="0" applyNumberFormat="1" applyFont="1" applyFill="1" applyBorder="1" applyAlignment="1">
      <alignment horizontal="center" vertical="center" shrinkToFit="1"/>
    </xf>
    <xf numFmtId="49" fontId="22" fillId="0" borderId="72" xfId="0" applyNumberFormat="1" applyFont="1" applyFill="1" applyBorder="1" applyAlignment="1">
      <alignment horizontal="center" vertical="center" shrinkToFit="1"/>
    </xf>
    <xf numFmtId="0" fontId="4" fillId="10" borderId="73" xfId="0" applyFont="1" applyFill="1" applyBorder="1" applyAlignment="1">
      <alignment horizontal="center" vertical="center" shrinkToFit="1"/>
    </xf>
    <xf numFmtId="0" fontId="0" fillId="0" borderId="60" xfId="0" applyBorder="1" applyAlignment="1">
      <alignment vertical="center" shrinkToFit="1"/>
    </xf>
    <xf numFmtId="0" fontId="28" fillId="0" borderId="60" xfId="0" applyFont="1" applyBorder="1" applyAlignment="1">
      <alignment vertical="center" shrinkToFit="1"/>
    </xf>
    <xf numFmtId="0" fontId="22" fillId="0" borderId="64" xfId="0" applyNumberFormat="1" applyFont="1" applyFill="1" applyBorder="1" applyAlignment="1">
      <alignment horizontal="center" vertical="center" shrinkToFit="1"/>
    </xf>
    <xf numFmtId="49" fontId="22" fillId="0" borderId="74" xfId="0" applyNumberFormat="1" applyFont="1" applyFill="1" applyBorder="1" applyAlignment="1">
      <alignment horizontal="center" vertical="center" shrinkToFit="1"/>
    </xf>
    <xf numFmtId="0" fontId="28" fillId="0" borderId="64" xfId="0" applyFont="1" applyBorder="1" applyAlignment="1">
      <alignment horizontal="center" vertical="center" shrinkToFit="1"/>
    </xf>
    <xf numFmtId="49" fontId="25" fillId="0" borderId="75" xfId="0" applyNumberFormat="1" applyFont="1" applyFill="1" applyBorder="1" applyAlignment="1">
      <alignment horizontal="center" vertical="center" wrapText="1"/>
    </xf>
    <xf numFmtId="49" fontId="22" fillId="0" borderId="60" xfId="0" applyNumberFormat="1" applyFont="1" applyFill="1" applyBorder="1" applyAlignment="1">
      <alignment horizontal="center" vertical="center" shrinkToFit="1"/>
    </xf>
    <xf numFmtId="49" fontId="22" fillId="0" borderId="60" xfId="0" applyNumberFormat="1" applyFont="1" applyFill="1" applyBorder="1" applyAlignment="1">
      <alignment horizontal="center" vertical="center" wrapText="1"/>
    </xf>
    <xf numFmtId="49" fontId="22" fillId="0" borderId="61" xfId="0" applyNumberFormat="1" applyFont="1" applyFill="1" applyBorder="1" applyAlignment="1">
      <alignment horizontal="center" vertical="center" wrapText="1"/>
    </xf>
    <xf numFmtId="49" fontId="22" fillId="0" borderId="64" xfId="0" applyNumberFormat="1" applyFont="1" applyFill="1" applyBorder="1" applyAlignment="1">
      <alignment horizontal="center" vertical="center" wrapText="1"/>
    </xf>
    <xf numFmtId="49" fontId="22" fillId="0" borderId="65" xfId="0" applyNumberFormat="1" applyFont="1" applyFill="1" applyBorder="1" applyAlignment="1">
      <alignment horizontal="center" vertical="center" wrapText="1"/>
    </xf>
    <xf numFmtId="0" fontId="5" fillId="6" borderId="0" xfId="0" applyFont="1" applyFill="1" applyAlignment="1">
      <alignment horizontal="left" vertical="center"/>
    </xf>
    <xf numFmtId="0" fontId="5" fillId="7" borderId="0" xfId="0" applyFont="1" applyFill="1" applyAlignment="1">
      <alignment horizontal="left" vertical="center"/>
    </xf>
    <xf numFmtId="0" fontId="7" fillId="6" borderId="35" xfId="0" applyFont="1" applyFill="1" applyBorder="1" applyAlignment="1">
      <alignment horizontal="left" vertical="top" wrapText="1"/>
    </xf>
    <xf numFmtId="0" fontId="7" fillId="6" borderId="11" xfId="0" applyFont="1" applyFill="1" applyBorder="1" applyAlignment="1">
      <alignment horizontal="left" vertical="top" wrapText="1"/>
    </xf>
    <xf numFmtId="0" fontId="7" fillId="6" borderId="36" xfId="0" applyFont="1" applyFill="1" applyBorder="1" applyAlignment="1">
      <alignment horizontal="left" vertical="top" wrapText="1"/>
    </xf>
    <xf numFmtId="0" fontId="7" fillId="6" borderId="37"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39" xfId="0" applyFont="1" applyFill="1" applyBorder="1" applyAlignment="1">
      <alignment horizontal="left" vertical="top" wrapText="1"/>
    </xf>
    <xf numFmtId="0" fontId="7" fillId="6" borderId="40" xfId="0" applyFont="1" applyFill="1" applyBorder="1" applyAlignment="1">
      <alignment horizontal="left" vertical="top" wrapText="1"/>
    </xf>
    <xf numFmtId="0" fontId="7" fillId="6" borderId="26" xfId="0" applyFont="1" applyFill="1" applyBorder="1" applyAlignment="1">
      <alignment horizontal="left" vertical="top" wrapText="1"/>
    </xf>
    <xf numFmtId="0" fontId="0" fillId="5" borderId="20"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42"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4" borderId="43"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0" borderId="45" xfId="0" applyBorder="1" applyAlignment="1">
      <alignment horizontal="center" vertical="center"/>
    </xf>
    <xf numFmtId="49" fontId="0" fillId="2" borderId="46" xfId="0" applyNumberFormat="1" applyFill="1" applyBorder="1" applyAlignment="1" applyProtection="1">
      <alignment horizontal="center" vertical="center"/>
      <protection locked="0"/>
    </xf>
    <xf numFmtId="49" fontId="0" fillId="2" borderId="47" xfId="0" applyNumberFormat="1" applyFill="1" applyBorder="1" applyAlignment="1" applyProtection="1">
      <alignment horizontal="center" vertical="center"/>
      <protection locked="0"/>
    </xf>
    <xf numFmtId="0" fontId="0" fillId="0" borderId="48" xfId="0" applyBorder="1" applyAlignment="1">
      <alignment horizontal="center" vertical="center" wrapText="1"/>
    </xf>
    <xf numFmtId="0" fontId="0" fillId="0" borderId="34" xfId="0" applyBorder="1" applyAlignment="1">
      <alignment horizontal="center" vertical="center"/>
    </xf>
    <xf numFmtId="49" fontId="0" fillId="2" borderId="49" xfId="0" applyNumberForma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0" fontId="0" fillId="4" borderId="48" xfId="0" applyFill="1" applyBorder="1" applyAlignment="1" applyProtection="1">
      <alignment horizontal="center" vertical="center"/>
    </xf>
    <xf numFmtId="0" fontId="0" fillId="4" borderId="45" xfId="0" applyFill="1" applyBorder="1" applyAlignment="1" applyProtection="1">
      <alignment horizontal="center" vertical="center"/>
    </xf>
    <xf numFmtId="0" fontId="0" fillId="2" borderId="20" xfId="0" applyFill="1" applyBorder="1" applyAlignment="1" applyProtection="1">
      <alignment horizontal="center" vertical="center" shrinkToFit="1"/>
      <protection locked="0"/>
    </xf>
    <xf numFmtId="0" fontId="0" fillId="11" borderId="20" xfId="0" applyFill="1" applyBorder="1" applyAlignment="1" applyProtection="1">
      <alignment horizontal="center" vertical="center"/>
      <protection locked="0"/>
    </xf>
    <xf numFmtId="49" fontId="0" fillId="2" borderId="46" xfId="0" applyNumberFormat="1" applyFill="1" applyBorder="1" applyAlignment="1" applyProtection="1">
      <alignment horizontal="left" vertical="center"/>
      <protection locked="0"/>
    </xf>
    <xf numFmtId="49" fontId="0" fillId="2" borderId="50" xfId="0" applyNumberFormat="1" applyFill="1" applyBorder="1" applyAlignment="1" applyProtection="1">
      <alignment horizontal="left" vertical="center"/>
      <protection locked="0"/>
    </xf>
    <xf numFmtId="0" fontId="0" fillId="0" borderId="0" xfId="0"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0" fillId="8" borderId="53" xfId="0" applyFill="1" applyBorder="1" applyAlignment="1">
      <alignment horizontal="center" vertical="center"/>
    </xf>
    <xf numFmtId="0" fontId="0" fillId="0" borderId="54" xfId="0" applyFill="1" applyBorder="1" applyAlignment="1" applyProtection="1">
      <alignment horizontal="center" vertical="center"/>
    </xf>
    <xf numFmtId="0" fontId="0" fillId="0" borderId="55" xfId="0" applyFill="1" applyBorder="1" applyAlignment="1">
      <alignment horizontal="center" vertical="center"/>
    </xf>
    <xf numFmtId="0" fontId="0" fillId="0" borderId="56" xfId="0" applyFill="1" applyBorder="1" applyAlignment="1" applyProtection="1">
      <alignment horizontal="center" vertical="center"/>
    </xf>
    <xf numFmtId="0" fontId="0" fillId="0" borderId="2" xfId="0" applyBorder="1" applyAlignment="1">
      <alignment horizontal="center" vertical="center"/>
    </xf>
    <xf numFmtId="0" fontId="0" fillId="0" borderId="52" xfId="0" applyBorder="1" applyAlignment="1">
      <alignment horizontal="center" vertical="center"/>
    </xf>
    <xf numFmtId="0" fontId="0" fillId="4" borderId="20" xfId="0" applyFill="1" applyBorder="1" applyAlignment="1" applyProtection="1">
      <alignment horizontal="center" vertical="center"/>
    </xf>
    <xf numFmtId="0" fontId="23" fillId="0" borderId="1" xfId="0" applyFont="1" applyFill="1" applyBorder="1" applyAlignment="1" applyProtection="1">
      <alignment vertical="center" wrapText="1"/>
    </xf>
    <xf numFmtId="0" fontId="23" fillId="0" borderId="20" xfId="0" applyFont="1" applyFill="1" applyBorder="1" applyAlignment="1" applyProtection="1">
      <alignment vertical="center"/>
    </xf>
    <xf numFmtId="0" fontId="0" fillId="0" borderId="51"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49" fontId="0" fillId="2" borderId="57" xfId="0" applyNumberFormat="1" applyFill="1" applyBorder="1" applyAlignment="1" applyProtection="1">
      <alignment horizontal="center" vertical="center"/>
      <protection locked="0"/>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49" fontId="0" fillId="2" borderId="58" xfId="0" applyNumberFormat="1" applyFill="1" applyBorder="1" applyAlignment="1" applyProtection="1">
      <alignment horizontal="left" vertical="center"/>
      <protection locked="0"/>
    </xf>
    <xf numFmtId="49" fontId="0" fillId="2" borderId="47" xfId="0" applyNumberFormat="1" applyFill="1" applyBorder="1" applyAlignment="1" applyProtection="1">
      <alignment horizontal="left" vertical="center"/>
      <protection locked="0"/>
    </xf>
    <xf numFmtId="49" fontId="0" fillId="2" borderId="57" xfId="0" applyNumberFormat="1" applyFill="1" applyBorder="1" applyAlignment="1" applyProtection="1">
      <alignment horizontal="left" vertical="center"/>
      <protection locked="0"/>
    </xf>
    <xf numFmtId="49" fontId="0" fillId="2" borderId="5" xfId="0" applyNumberFormat="1" applyFill="1" applyBorder="1" applyAlignment="1" applyProtection="1">
      <alignment horizontal="left" vertical="center"/>
      <protection locked="0"/>
    </xf>
    <xf numFmtId="49" fontId="0" fillId="2" borderId="41" xfId="0" applyNumberFormat="1" applyFill="1" applyBorder="1" applyAlignment="1" applyProtection="1">
      <alignment horizontal="left" vertical="center"/>
      <protection locked="0"/>
    </xf>
    <xf numFmtId="49" fontId="0" fillId="2" borderId="59" xfId="0" applyNumberFormat="1" applyFill="1" applyBorder="1" applyAlignment="1" applyProtection="1">
      <alignment horizontal="left" vertical="center"/>
      <protection locked="0"/>
    </xf>
    <xf numFmtId="0" fontId="0" fillId="2" borderId="5" xfId="0" applyFill="1" applyBorder="1" applyAlignment="1" applyProtection="1">
      <alignment horizontal="center" vertical="center" shrinkToFit="1"/>
      <protection locked="0"/>
    </xf>
    <xf numFmtId="0" fontId="0" fillId="11" borderId="5" xfId="0" applyFill="1" applyBorder="1" applyAlignment="1" applyProtection="1">
      <alignment horizontal="center" vertical="center"/>
      <protection locked="0"/>
    </xf>
    <xf numFmtId="0" fontId="4" fillId="0" borderId="34" xfId="0" applyFont="1" applyBorder="1" applyAlignment="1">
      <alignment horizontal="center" vertical="center"/>
    </xf>
    <xf numFmtId="0" fontId="10" fillId="0" borderId="5" xfId="0" applyFont="1" applyBorder="1" applyAlignment="1">
      <alignment horizontal="center" vertical="center"/>
    </xf>
    <xf numFmtId="49" fontId="0" fillId="2" borderId="5"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0" borderId="0" xfId="0" applyAlignment="1">
      <alignment horizontal="right" vertical="center" shrinkToFit="1"/>
    </xf>
    <xf numFmtId="0" fontId="0" fillId="0" borderId="0" xfId="0" applyFont="1" applyAlignment="1">
      <alignment horizontal="right" vertical="center" shrinkToFit="1"/>
    </xf>
    <xf numFmtId="0" fontId="7" fillId="12" borderId="35" xfId="0" applyFont="1" applyFill="1" applyBorder="1" applyAlignment="1">
      <alignment vertical="top" wrapText="1"/>
    </xf>
    <xf numFmtId="0" fontId="7" fillId="12" borderId="11" xfId="0" applyFont="1" applyFill="1" applyBorder="1" applyAlignment="1">
      <alignment vertical="top" wrapText="1"/>
    </xf>
    <xf numFmtId="0" fontId="7" fillId="12" borderId="36" xfId="0" applyFont="1" applyFill="1" applyBorder="1" applyAlignment="1">
      <alignment vertical="top" wrapText="1"/>
    </xf>
    <xf numFmtId="0" fontId="7" fillId="12" borderId="37" xfId="0" applyFont="1" applyFill="1" applyBorder="1" applyAlignment="1">
      <alignment vertical="top" wrapText="1"/>
    </xf>
    <xf numFmtId="0" fontId="7" fillId="12" borderId="0" xfId="0" applyFont="1" applyFill="1" applyBorder="1" applyAlignment="1">
      <alignment vertical="top" wrapText="1"/>
    </xf>
    <xf numFmtId="0" fontId="7" fillId="12" borderId="38" xfId="0" applyFont="1" applyFill="1" applyBorder="1" applyAlignment="1">
      <alignment vertical="top" wrapText="1"/>
    </xf>
    <xf numFmtId="0" fontId="7" fillId="12" borderId="39" xfId="0" applyFont="1" applyFill="1" applyBorder="1" applyAlignment="1">
      <alignment vertical="top" wrapText="1"/>
    </xf>
    <xf numFmtId="0" fontId="7" fillId="12" borderId="40" xfId="0" applyFont="1" applyFill="1" applyBorder="1" applyAlignment="1">
      <alignment vertical="top" wrapText="1"/>
    </xf>
    <xf numFmtId="0" fontId="7" fillId="12" borderId="26" xfId="0" applyFont="1" applyFill="1" applyBorder="1" applyAlignment="1">
      <alignment vertical="top"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2:G35"/>
  <sheetViews>
    <sheetView topLeftCell="A4" zoomScaleNormal="100" workbookViewId="0">
      <selection activeCell="B33" sqref="B33"/>
    </sheetView>
  </sheetViews>
  <sheetFormatPr defaultRowHeight="18.75"/>
  <cols>
    <col min="1" max="1" width="3.875" style="63" customWidth="1"/>
    <col min="2" max="3" width="4.375" style="63" customWidth="1"/>
    <col min="4" max="4" width="97.75" style="63" customWidth="1"/>
    <col min="5" max="6" width="4.375" style="63" customWidth="1"/>
    <col min="7" max="16384" width="9" style="63"/>
  </cols>
  <sheetData>
    <row r="2" spans="2:7">
      <c r="B2" s="135" t="s">
        <v>25</v>
      </c>
      <c r="C2" s="135"/>
      <c r="D2" s="135"/>
      <c r="E2" s="135"/>
      <c r="F2" s="62"/>
    </row>
    <row r="3" spans="2:7">
      <c r="B3" s="64"/>
      <c r="C3" s="64"/>
      <c r="D3" s="64"/>
      <c r="E3" s="64"/>
      <c r="F3" s="64"/>
    </row>
    <row r="4" spans="2:7">
      <c r="C4" s="136" t="s">
        <v>26</v>
      </c>
      <c r="D4" s="136"/>
      <c r="E4" s="136"/>
      <c r="F4" s="65"/>
      <c r="G4" s="65"/>
    </row>
    <row r="5" spans="2:7">
      <c r="D5" s="63" t="s">
        <v>27</v>
      </c>
    </row>
    <row r="6" spans="2:7">
      <c r="D6" s="63" t="s">
        <v>28</v>
      </c>
    </row>
    <row r="7" spans="2:7">
      <c r="D7" s="63" t="s">
        <v>29</v>
      </c>
    </row>
    <row r="8" spans="2:7">
      <c r="C8" s="136" t="s">
        <v>30</v>
      </c>
      <c r="D8" s="136"/>
      <c r="E8" s="136"/>
      <c r="F8" s="65"/>
      <c r="G8" s="65"/>
    </row>
    <row r="9" spans="2:7">
      <c r="D9" s="63" t="s">
        <v>31</v>
      </c>
    </row>
    <row r="10" spans="2:7">
      <c r="D10" s="63" t="s">
        <v>32</v>
      </c>
    </row>
    <row r="11" spans="2:7">
      <c r="D11" s="63" t="s">
        <v>33</v>
      </c>
    </row>
    <row r="12" spans="2:7">
      <c r="D12" s="63" t="s">
        <v>34</v>
      </c>
    </row>
    <row r="13" spans="2:7">
      <c r="D13" s="63" t="s">
        <v>35</v>
      </c>
    </row>
    <row r="14" spans="2:7">
      <c r="D14" s="63" t="s">
        <v>36</v>
      </c>
    </row>
    <row r="15" spans="2:7">
      <c r="D15" s="63" t="s">
        <v>37</v>
      </c>
    </row>
    <row r="16" spans="2:7">
      <c r="D16" s="63" t="s">
        <v>38</v>
      </c>
    </row>
    <row r="17" spans="3:7">
      <c r="D17" s="63" t="s">
        <v>58</v>
      </c>
    </row>
    <row r="18" spans="3:7">
      <c r="C18" s="136" t="s">
        <v>39</v>
      </c>
      <c r="D18" s="136"/>
      <c r="E18" s="136"/>
      <c r="F18" s="65"/>
      <c r="G18" s="65"/>
    </row>
    <row r="19" spans="3:7">
      <c r="D19" s="63" t="s">
        <v>40</v>
      </c>
    </row>
    <row r="20" spans="3:7">
      <c r="D20" s="63" t="s">
        <v>41</v>
      </c>
    </row>
    <row r="21" spans="3:7">
      <c r="D21" s="63" t="s">
        <v>42</v>
      </c>
    </row>
    <row r="22" spans="3:7">
      <c r="D22" s="63" t="s">
        <v>43</v>
      </c>
    </row>
    <row r="23" spans="3:7">
      <c r="D23" s="63" t="s">
        <v>44</v>
      </c>
    </row>
    <row r="24" spans="3:7">
      <c r="C24" s="63" t="s">
        <v>45</v>
      </c>
      <c r="D24" s="63" t="s">
        <v>46</v>
      </c>
    </row>
    <row r="25" spans="3:7">
      <c r="D25" s="63" t="s">
        <v>47</v>
      </c>
    </row>
    <row r="26" spans="3:7">
      <c r="D26" s="63" t="s">
        <v>48</v>
      </c>
    </row>
    <row r="27" spans="3:7">
      <c r="D27" s="63" t="s">
        <v>49</v>
      </c>
    </row>
    <row r="28" spans="3:7">
      <c r="D28" s="63" t="s">
        <v>50</v>
      </c>
    </row>
    <row r="29" spans="3:7">
      <c r="D29" s="63" t="s">
        <v>51</v>
      </c>
    </row>
    <row r="30" spans="3:7">
      <c r="D30" s="63" t="s">
        <v>52</v>
      </c>
    </row>
    <row r="31" spans="3:7">
      <c r="D31" s="63" t="s">
        <v>53</v>
      </c>
    </row>
    <row r="32" spans="3:7">
      <c r="D32" s="63" t="s">
        <v>54</v>
      </c>
    </row>
    <row r="33" spans="4:4">
      <c r="D33" s="63" t="s">
        <v>55</v>
      </c>
    </row>
    <row r="34" spans="4:4">
      <c r="D34" s="63" t="s">
        <v>56</v>
      </c>
    </row>
    <row r="35" spans="4:4">
      <c r="D35" s="63" t="s">
        <v>57</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G117"/>
  <sheetViews>
    <sheetView tabSelected="1" view="pageBreakPreview" zoomScale="80" zoomScaleNormal="80" zoomScaleSheetLayoutView="80" workbookViewId="0">
      <selection activeCell="B4" sqref="B4:C4"/>
    </sheetView>
  </sheetViews>
  <sheetFormatPr defaultRowHeight="13.5"/>
  <cols>
    <col min="1" max="1" width="3.25" customWidth="1"/>
    <col min="2" max="2" width="7.5" style="1" customWidth="1"/>
    <col min="3" max="3" width="8.625" style="1" customWidth="1"/>
    <col min="4" max="4" width="12.25" customWidth="1"/>
    <col min="5" max="5" width="16.875" customWidth="1"/>
    <col min="6" max="6" width="9.5" style="1" customWidth="1"/>
    <col min="7" max="9" width="13.875" style="1" customWidth="1"/>
    <col min="10" max="10" width="3.25" customWidth="1"/>
    <col min="11" max="11" width="5.375" customWidth="1"/>
    <col min="12" max="12" width="23.5" hidden="1" customWidth="1"/>
    <col min="13" max="13" width="15" hidden="1" customWidth="1"/>
    <col min="14" max="14" width="14.25" hidden="1" customWidth="1"/>
    <col min="15" max="15" width="23.5" hidden="1" customWidth="1"/>
    <col min="16" max="17" width="15" hidden="1" customWidth="1"/>
    <col min="18" max="18" width="10.75" hidden="1" customWidth="1"/>
    <col min="19" max="19" width="11.25" customWidth="1"/>
    <col min="20" max="24" width="11.25" style="1" customWidth="1"/>
    <col min="25" max="25" width="9.625" style="1" customWidth="1"/>
    <col min="26" max="27" width="13.125" bestFit="1" customWidth="1"/>
    <col min="28" max="31" width="12.125" bestFit="1" customWidth="1"/>
    <col min="33" max="35" width="13.125" bestFit="1" customWidth="1"/>
  </cols>
  <sheetData>
    <row r="1" spans="1:33" ht="25.5" customHeight="1" thickBot="1">
      <c r="B1" s="172" t="s">
        <v>155</v>
      </c>
      <c r="C1" s="172"/>
      <c r="D1" s="172"/>
      <c r="E1" s="172"/>
      <c r="F1" s="172"/>
      <c r="G1" s="169" t="s">
        <v>72</v>
      </c>
      <c r="H1" s="169"/>
      <c r="I1" s="169"/>
      <c r="S1" s="28"/>
      <c r="T1" s="28"/>
      <c r="U1" s="28"/>
      <c r="V1" s="28"/>
      <c r="W1" s="28"/>
      <c r="X1" s="28"/>
      <c r="Y1" s="28"/>
      <c r="Z1" s="28"/>
      <c r="AA1" s="28"/>
      <c r="AB1" s="28"/>
    </row>
    <row r="2" spans="1:33" ht="6.75" customHeight="1" thickTop="1" thickBot="1">
      <c r="S2" s="28"/>
      <c r="T2" s="28"/>
      <c r="U2" s="28"/>
      <c r="V2" s="28"/>
      <c r="W2" s="28"/>
      <c r="X2" s="28"/>
      <c r="Y2" s="28"/>
      <c r="Z2" s="28"/>
      <c r="AA2" s="28"/>
      <c r="AB2" s="28"/>
    </row>
    <row r="3" spans="1:33" ht="27" customHeight="1">
      <c r="B3" s="150" t="s">
        <v>117</v>
      </c>
      <c r="C3" s="151"/>
      <c r="D3" s="173" t="s">
        <v>13</v>
      </c>
      <c r="E3" s="173"/>
      <c r="F3" s="174" t="s">
        <v>0</v>
      </c>
      <c r="G3" s="151"/>
      <c r="H3" s="173" t="s">
        <v>12</v>
      </c>
      <c r="I3" s="175"/>
      <c r="S3" s="137" t="s">
        <v>151</v>
      </c>
      <c r="T3" s="138"/>
      <c r="U3" s="138"/>
      <c r="V3" s="138"/>
      <c r="W3" s="138"/>
      <c r="X3" s="139"/>
      <c r="Y3" s="74"/>
      <c r="Z3" s="74"/>
      <c r="AA3" s="74"/>
      <c r="AB3" s="31"/>
    </row>
    <row r="4" spans="1:33" ht="27" customHeight="1">
      <c r="B4" s="161"/>
      <c r="C4" s="162"/>
      <c r="D4" s="158"/>
      <c r="E4" s="162"/>
      <c r="F4" s="157"/>
      <c r="G4" s="158"/>
      <c r="H4" s="157"/>
      <c r="I4" s="184"/>
      <c r="S4" s="140"/>
      <c r="T4" s="141"/>
      <c r="U4" s="141"/>
      <c r="V4" s="141"/>
      <c r="W4" s="141"/>
      <c r="X4" s="142"/>
      <c r="Y4" s="74"/>
      <c r="Z4" s="74"/>
      <c r="AA4" s="74"/>
      <c r="AB4" s="31"/>
    </row>
    <row r="5" spans="1:33" ht="27" customHeight="1">
      <c r="B5" s="159" t="s">
        <v>1</v>
      </c>
      <c r="C5" s="2" t="s">
        <v>2</v>
      </c>
      <c r="D5" s="167"/>
      <c r="E5" s="168"/>
      <c r="F5" s="114" t="s">
        <v>120</v>
      </c>
      <c r="G5" s="188"/>
      <c r="H5" s="189"/>
      <c r="I5" s="190"/>
      <c r="S5" s="140"/>
      <c r="T5" s="141"/>
      <c r="U5" s="141"/>
      <c r="V5" s="141"/>
      <c r="W5" s="141"/>
      <c r="X5" s="142"/>
      <c r="Y5" s="74"/>
      <c r="Z5" s="74"/>
      <c r="AA5" s="74"/>
      <c r="AB5" s="31"/>
    </row>
    <row r="6" spans="1:33" ht="27" customHeight="1" thickBot="1">
      <c r="B6" s="160"/>
      <c r="C6" s="69" t="s">
        <v>59</v>
      </c>
      <c r="D6" s="191"/>
      <c r="E6" s="191"/>
      <c r="F6" s="192"/>
      <c r="G6" s="192"/>
      <c r="H6" s="192"/>
      <c r="I6" s="193"/>
      <c r="S6" s="140"/>
      <c r="T6" s="141"/>
      <c r="U6" s="141"/>
      <c r="V6" s="141"/>
      <c r="W6" s="141"/>
      <c r="X6" s="142"/>
      <c r="Y6" s="74"/>
      <c r="Z6" s="74"/>
      <c r="AA6" s="74"/>
      <c r="AB6" s="31"/>
    </row>
    <row r="7" spans="1:33" ht="27" customHeight="1" thickBot="1">
      <c r="B7" s="88" t="s">
        <v>98</v>
      </c>
      <c r="C7" s="6"/>
      <c r="D7" s="7"/>
      <c r="E7" s="7"/>
      <c r="F7" s="196" t="s">
        <v>108</v>
      </c>
      <c r="G7" s="197"/>
      <c r="H7" s="198"/>
      <c r="I7" s="199"/>
      <c r="S7" s="140"/>
      <c r="T7" s="141"/>
      <c r="U7" s="141"/>
      <c r="V7" s="141"/>
      <c r="W7" s="141"/>
      <c r="X7" s="142"/>
      <c r="Y7" s="74"/>
      <c r="Z7" s="74"/>
      <c r="AA7" s="74"/>
      <c r="AB7" s="32"/>
    </row>
    <row r="8" spans="1:33" ht="27" customHeight="1" thickBot="1">
      <c r="B8" s="170" t="s">
        <v>21</v>
      </c>
      <c r="C8" s="171"/>
      <c r="D8" s="89"/>
      <c r="E8" s="90"/>
      <c r="F8" s="90"/>
      <c r="G8" s="91"/>
      <c r="H8" s="91"/>
      <c r="I8" s="111" t="s">
        <v>118</v>
      </c>
      <c r="S8" s="143"/>
      <c r="T8" s="144"/>
      <c r="U8" s="144"/>
      <c r="V8" s="144"/>
      <c r="W8" s="144"/>
      <c r="X8" s="145"/>
      <c r="Y8" s="74"/>
      <c r="Z8" s="74"/>
      <c r="AA8" s="74"/>
      <c r="AB8" s="51"/>
      <c r="AC8" s="51"/>
      <c r="AD8" s="51"/>
      <c r="AE8" s="51"/>
      <c r="AF8" s="51"/>
      <c r="AG8" s="51"/>
    </row>
    <row r="9" spans="1:33" ht="27" customHeight="1" thickBot="1">
      <c r="B9" s="82">
        <f>SUM(A15+A35+A55+A75+A95)</f>
        <v>0</v>
      </c>
      <c r="C9" s="8">
        <f>SUM(A16+A36+A56+A76+A96)</f>
        <v>0</v>
      </c>
      <c r="D9" s="89"/>
      <c r="E9" s="86"/>
      <c r="F9" s="90"/>
      <c r="G9" s="92"/>
      <c r="H9" s="93"/>
      <c r="I9" s="110"/>
      <c r="S9" s="74"/>
      <c r="T9" s="74"/>
      <c r="U9" s="74"/>
      <c r="V9" s="74"/>
      <c r="W9" s="74"/>
      <c r="X9" s="74"/>
      <c r="Y9" s="74"/>
      <c r="Z9" s="74"/>
      <c r="AA9" s="74"/>
      <c r="AB9" s="52"/>
      <c r="AC9" s="51"/>
      <c r="AD9" s="51"/>
      <c r="AE9" s="51"/>
      <c r="AF9" s="51"/>
      <c r="AG9" s="51"/>
    </row>
    <row r="10" spans="1:33" ht="6.75" customHeight="1" thickBot="1">
      <c r="B10" s="5"/>
      <c r="G10" s="5"/>
      <c r="Y10" s="50"/>
      <c r="Z10" s="52"/>
      <c r="AA10" s="52"/>
      <c r="AB10" s="52"/>
      <c r="AC10" s="51"/>
      <c r="AD10" s="51"/>
      <c r="AE10" s="51"/>
      <c r="AF10" s="51"/>
      <c r="AG10" s="51"/>
    </row>
    <row r="11" spans="1:33" ht="26.25" customHeight="1">
      <c r="B11" s="181" t="s">
        <v>3</v>
      </c>
      <c r="C11" s="182" t="s">
        <v>4</v>
      </c>
      <c r="D11" s="176" t="s">
        <v>22</v>
      </c>
      <c r="E11" s="3" t="s">
        <v>2</v>
      </c>
      <c r="F11" s="152" t="s">
        <v>5</v>
      </c>
      <c r="G11" s="176" t="s">
        <v>19</v>
      </c>
      <c r="H11" s="176"/>
      <c r="I11" s="177"/>
      <c r="S11" s="29" t="s">
        <v>6</v>
      </c>
      <c r="Y11" s="53"/>
      <c r="Z11" s="53"/>
      <c r="AA11" s="53"/>
      <c r="AB11" s="52"/>
      <c r="AC11" s="51"/>
      <c r="AD11" s="51"/>
      <c r="AE11" s="51"/>
      <c r="AF11" s="51"/>
      <c r="AG11" s="51"/>
    </row>
    <row r="12" spans="1:33" ht="26.25" customHeight="1" thickBot="1">
      <c r="B12" s="160"/>
      <c r="C12" s="183"/>
      <c r="D12" s="183"/>
      <c r="E12" s="15" t="s">
        <v>7</v>
      </c>
      <c r="F12" s="153"/>
      <c r="G12" s="185" t="s">
        <v>20</v>
      </c>
      <c r="H12" s="186"/>
      <c r="I12" s="187"/>
      <c r="L12" t="s">
        <v>79</v>
      </c>
      <c r="M12" t="s">
        <v>68</v>
      </c>
      <c r="N12" t="s">
        <v>113</v>
      </c>
      <c r="O12" t="s">
        <v>81</v>
      </c>
      <c r="P12" t="s">
        <v>69</v>
      </c>
      <c r="Q12" t="s">
        <v>114</v>
      </c>
      <c r="R12">
        <v>1</v>
      </c>
      <c r="S12" s="123" t="str">
        <f t="shared" ref="S12:S13" si="0">L12</f>
        <v>一般男子</v>
      </c>
      <c r="T12" s="119" t="str">
        <f t="shared" ref="T12:T21" si="1">M12</f>
        <v>中学男子</v>
      </c>
      <c r="U12" s="109" t="str">
        <f>N12</f>
        <v>小学男子</v>
      </c>
      <c r="V12" s="108" t="str">
        <f t="shared" ref="V12" si="2">O12</f>
        <v>一般女子</v>
      </c>
      <c r="W12" s="108" t="str">
        <f t="shared" ref="W12:W21" si="3">P12</f>
        <v>中学女子</v>
      </c>
      <c r="X12" s="108" t="str">
        <f t="shared" ref="X12:X20" si="4">Q12</f>
        <v>小学女子</v>
      </c>
      <c r="Y12" s="98"/>
    </row>
    <row r="13" spans="1:33" ht="26.25" customHeight="1">
      <c r="B13" s="163" t="s">
        <v>8</v>
      </c>
      <c r="C13" s="155" t="s">
        <v>79</v>
      </c>
      <c r="D13" s="179" t="s">
        <v>119</v>
      </c>
      <c r="E13" s="94" t="s">
        <v>115</v>
      </c>
      <c r="F13" s="154"/>
      <c r="G13" s="84" t="s">
        <v>83</v>
      </c>
      <c r="H13" s="84" t="s">
        <v>97</v>
      </c>
      <c r="I13" s="84"/>
      <c r="L13" t="s">
        <v>83</v>
      </c>
      <c r="M13" t="s">
        <v>62</v>
      </c>
      <c r="N13" t="s">
        <v>121</v>
      </c>
      <c r="O13" t="s">
        <v>83</v>
      </c>
      <c r="P13" t="s">
        <v>62</v>
      </c>
      <c r="Q13" t="s">
        <v>121</v>
      </c>
      <c r="R13">
        <v>2</v>
      </c>
      <c r="S13" s="102" t="str">
        <f t="shared" si="0"/>
        <v>29歳以下100m</v>
      </c>
      <c r="T13" s="120" t="str">
        <f t="shared" si="1"/>
        <v>100m</v>
      </c>
      <c r="U13" s="103" t="str">
        <f t="shared" ref="U13:U36" si="5">N13</f>
        <v>1年60m</v>
      </c>
      <c r="V13" s="107" t="str">
        <f>O13</f>
        <v>29歳以下100m</v>
      </c>
      <c r="W13" s="107" t="str">
        <f t="shared" si="3"/>
        <v>100m</v>
      </c>
      <c r="X13" s="107" t="str">
        <f t="shared" si="4"/>
        <v>1年60m</v>
      </c>
      <c r="Y13" s="100"/>
    </row>
    <row r="14" spans="1:33" ht="36.75" customHeight="1">
      <c r="B14" s="164"/>
      <c r="C14" s="178"/>
      <c r="D14" s="180"/>
      <c r="E14" s="95" t="s">
        <v>116</v>
      </c>
      <c r="F14" s="155"/>
      <c r="G14" s="56">
        <v>1458</v>
      </c>
      <c r="H14" s="56">
        <v>625</v>
      </c>
      <c r="I14" s="113"/>
      <c r="L14" t="s">
        <v>85</v>
      </c>
      <c r="M14" t="s">
        <v>23</v>
      </c>
      <c r="N14" t="s">
        <v>122</v>
      </c>
      <c r="O14" t="s">
        <v>123</v>
      </c>
      <c r="P14" t="s">
        <v>63</v>
      </c>
      <c r="Q14" t="s">
        <v>122</v>
      </c>
      <c r="R14">
        <v>3</v>
      </c>
      <c r="S14" s="102" t="str">
        <f>L21</f>
        <v>30歳以上100m</v>
      </c>
      <c r="T14" s="121" t="str">
        <f t="shared" si="1"/>
        <v>400m</v>
      </c>
      <c r="U14" s="103" t="str">
        <f>N14</f>
        <v>2年60m</v>
      </c>
      <c r="V14" s="105" t="str">
        <f>O21</f>
        <v>30歳以上100m</v>
      </c>
      <c r="W14" s="105" t="str">
        <f t="shared" si="3"/>
        <v>200m</v>
      </c>
      <c r="X14" s="105" t="str">
        <f t="shared" si="4"/>
        <v>2年60m</v>
      </c>
      <c r="Y14" s="100"/>
    </row>
    <row r="15" spans="1:33" ht="27" customHeight="1">
      <c r="A15" s="33">
        <f>COUNTA(E15,E17,E19,E21,E23,E25,E27,E29,E31,E33)</f>
        <v>0</v>
      </c>
      <c r="B15" s="156">
        <v>1</v>
      </c>
      <c r="C15" s="165"/>
      <c r="D15" s="166"/>
      <c r="E15" s="49"/>
      <c r="F15" s="148"/>
      <c r="G15" s="96"/>
      <c r="H15" s="96"/>
      <c r="I15" s="112"/>
      <c r="L15" t="s">
        <v>87</v>
      </c>
      <c r="M15" t="s">
        <v>64</v>
      </c>
      <c r="N15" t="s">
        <v>73</v>
      </c>
      <c r="O15" t="s">
        <v>87</v>
      </c>
      <c r="P15" t="s">
        <v>64</v>
      </c>
      <c r="Q15" t="s">
        <v>73</v>
      </c>
      <c r="R15">
        <v>4</v>
      </c>
      <c r="S15" s="124" t="str">
        <f>L29</f>
        <v>50歳以上100m</v>
      </c>
      <c r="T15" s="121" t="str">
        <f t="shared" si="1"/>
        <v>800m</v>
      </c>
      <c r="U15" s="103" t="str">
        <f t="shared" si="5"/>
        <v>3年100m</v>
      </c>
      <c r="V15" s="126" t="str">
        <f>O29</f>
        <v>50歳以上100m</v>
      </c>
      <c r="W15" s="105" t="str">
        <f t="shared" si="3"/>
        <v>800m</v>
      </c>
      <c r="X15" s="105" t="str">
        <f t="shared" si="4"/>
        <v>3年100m</v>
      </c>
      <c r="Y15" s="100"/>
    </row>
    <row r="16" spans="1:33" ht="27" customHeight="1">
      <c r="A16" s="55">
        <f>COUNTA(G15:I15,G17:I17,G19:I19,G21:I21,G23:I23,G25:I25,G27:I27,G29:I29,G31:I31,G33:I33)</f>
        <v>0</v>
      </c>
      <c r="B16" s="156"/>
      <c r="C16" s="165"/>
      <c r="D16" s="166"/>
      <c r="E16" s="49"/>
      <c r="F16" s="149"/>
      <c r="G16" s="96"/>
      <c r="H16" s="96"/>
      <c r="I16" s="112"/>
      <c r="L16" t="s">
        <v>130</v>
      </c>
      <c r="M16" t="s">
        <v>66</v>
      </c>
      <c r="N16" t="s">
        <v>74</v>
      </c>
      <c r="O16" t="s">
        <v>89</v>
      </c>
      <c r="P16" t="s">
        <v>65</v>
      </c>
      <c r="Q16" t="s">
        <v>74</v>
      </c>
      <c r="R16">
        <v>5</v>
      </c>
      <c r="S16" s="102" t="str">
        <f>L14</f>
        <v>29歳以下400m</v>
      </c>
      <c r="T16" s="121" t="str">
        <f t="shared" si="1"/>
        <v>3000m</v>
      </c>
      <c r="U16" s="104" t="str">
        <f t="shared" si="5"/>
        <v>4年100m</v>
      </c>
      <c r="V16" s="105" t="str">
        <f>O14</f>
        <v>29歳以下200m</v>
      </c>
      <c r="W16" s="105" t="str">
        <f t="shared" si="3"/>
        <v>1500m</v>
      </c>
      <c r="X16" s="105" t="str">
        <f t="shared" si="4"/>
        <v>4年100m</v>
      </c>
      <c r="Y16" s="100"/>
    </row>
    <row r="17" spans="2:27" ht="27" customHeight="1">
      <c r="B17" s="156">
        <v>2</v>
      </c>
      <c r="C17" s="165"/>
      <c r="D17" s="166"/>
      <c r="E17" s="49"/>
      <c r="F17" s="148"/>
      <c r="G17" s="96"/>
      <c r="H17" s="96"/>
      <c r="I17" s="112"/>
      <c r="L17" t="s">
        <v>91</v>
      </c>
      <c r="M17" t="s">
        <v>146</v>
      </c>
      <c r="N17" t="s">
        <v>75</v>
      </c>
      <c r="O17" t="s">
        <v>91</v>
      </c>
      <c r="P17" t="s">
        <v>149</v>
      </c>
      <c r="Q17" t="s">
        <v>75</v>
      </c>
      <c r="R17">
        <v>6</v>
      </c>
      <c r="S17" s="102" t="str">
        <f>L22</f>
        <v>30歳以上400m</v>
      </c>
      <c r="T17" s="121" t="str">
        <f t="shared" si="1"/>
        <v>110mH(0.914m)</v>
      </c>
      <c r="U17" s="104" t="str">
        <f t="shared" si="5"/>
        <v>5年100m</v>
      </c>
      <c r="V17" s="105" t="str">
        <f>O22</f>
        <v>30歳以上200m</v>
      </c>
      <c r="W17" s="105" t="str">
        <f t="shared" si="3"/>
        <v>100mH(0.762m)</v>
      </c>
      <c r="X17" s="105" t="str">
        <f t="shared" si="4"/>
        <v>5年100m</v>
      </c>
      <c r="Y17" s="100"/>
    </row>
    <row r="18" spans="2:27" ht="27" customHeight="1">
      <c r="B18" s="156"/>
      <c r="C18" s="165"/>
      <c r="D18" s="166"/>
      <c r="E18" s="49"/>
      <c r="F18" s="149"/>
      <c r="G18" s="96"/>
      <c r="H18" s="96"/>
      <c r="I18" s="112"/>
      <c r="L18" t="s">
        <v>93</v>
      </c>
      <c r="M18" t="s">
        <v>77</v>
      </c>
      <c r="N18" t="s">
        <v>76</v>
      </c>
      <c r="O18" t="s">
        <v>93</v>
      </c>
      <c r="P18" t="s">
        <v>77</v>
      </c>
      <c r="Q18" t="s">
        <v>76</v>
      </c>
      <c r="S18" s="102" t="str">
        <f>L15</f>
        <v>29歳以下800m</v>
      </c>
      <c r="T18" s="121" t="str">
        <f t="shared" si="1"/>
        <v>走高跳</v>
      </c>
      <c r="U18" s="104" t="str">
        <f t="shared" si="5"/>
        <v>6年100m</v>
      </c>
      <c r="V18" s="105" t="str">
        <f>O15</f>
        <v>29歳以下800m</v>
      </c>
      <c r="W18" s="105" t="str">
        <f t="shared" si="3"/>
        <v>走高跳</v>
      </c>
      <c r="X18" s="105" t="str">
        <f t="shared" si="4"/>
        <v>6年100m</v>
      </c>
      <c r="Y18" s="100"/>
    </row>
    <row r="19" spans="2:27" ht="27" customHeight="1">
      <c r="B19" s="156">
        <v>3</v>
      </c>
      <c r="C19" s="165"/>
      <c r="D19" s="166"/>
      <c r="E19" s="49"/>
      <c r="F19" s="148"/>
      <c r="G19" s="96"/>
      <c r="H19" s="96"/>
      <c r="I19" s="112"/>
      <c r="L19" t="s">
        <v>95</v>
      </c>
      <c r="M19" t="s">
        <v>78</v>
      </c>
      <c r="N19" t="s">
        <v>147</v>
      </c>
      <c r="O19" t="s">
        <v>95</v>
      </c>
      <c r="P19" t="s">
        <v>78</v>
      </c>
      <c r="Q19" t="s">
        <v>147</v>
      </c>
      <c r="S19" s="102" t="str">
        <f>L23</f>
        <v>30歳以上800m</v>
      </c>
      <c r="T19" s="121" t="str">
        <f t="shared" si="1"/>
        <v>棒高跳</v>
      </c>
      <c r="U19" s="104" t="str">
        <f t="shared" si="5"/>
        <v>5年80mH(0.7m)</v>
      </c>
      <c r="V19" s="105" t="str">
        <f>O23</f>
        <v>30歳以上800m</v>
      </c>
      <c r="W19" s="105" t="str">
        <f t="shared" si="3"/>
        <v>棒高跳</v>
      </c>
      <c r="X19" s="105" t="str">
        <f t="shared" si="4"/>
        <v>5年80mH(0.7m)</v>
      </c>
      <c r="Y19" s="100"/>
    </row>
    <row r="20" spans="2:27" ht="27" customHeight="1">
      <c r="B20" s="156"/>
      <c r="C20" s="165"/>
      <c r="D20" s="166"/>
      <c r="E20" s="49"/>
      <c r="F20" s="149"/>
      <c r="G20" s="96"/>
      <c r="H20" s="96"/>
      <c r="I20" s="112"/>
      <c r="L20" s="115" t="s">
        <v>150</v>
      </c>
      <c r="M20" t="s">
        <v>70</v>
      </c>
      <c r="N20" t="s">
        <v>148</v>
      </c>
      <c r="O20" s="115" t="s">
        <v>127</v>
      </c>
      <c r="P20" t="s">
        <v>70</v>
      </c>
      <c r="Q20" t="s">
        <v>148</v>
      </c>
      <c r="S20" s="102" t="str">
        <f>L16</f>
        <v>29歳以下3000m</v>
      </c>
      <c r="T20" s="121" t="str">
        <f t="shared" si="1"/>
        <v>走幅跳</v>
      </c>
      <c r="U20" s="104" t="str">
        <f t="shared" si="5"/>
        <v>6年80mH(0.7m)</v>
      </c>
      <c r="V20" s="105" t="str">
        <f>O16</f>
        <v>29歳以下1500m</v>
      </c>
      <c r="W20" s="105" t="str">
        <f t="shared" si="3"/>
        <v>走幅跳</v>
      </c>
      <c r="X20" s="105" t="str">
        <f t="shared" si="4"/>
        <v>6年80mH(0.7m)</v>
      </c>
      <c r="Y20" s="100"/>
    </row>
    <row r="21" spans="2:27" ht="27" customHeight="1">
      <c r="B21" s="156">
        <v>4</v>
      </c>
      <c r="C21" s="165"/>
      <c r="D21" s="166"/>
      <c r="E21" s="49"/>
      <c r="F21" s="148"/>
      <c r="G21" s="96"/>
      <c r="H21" s="96"/>
      <c r="I21" s="112"/>
      <c r="L21" t="s">
        <v>84</v>
      </c>
      <c r="M21" t="s">
        <v>71</v>
      </c>
      <c r="N21" t="s">
        <v>134</v>
      </c>
      <c r="O21" t="s">
        <v>84</v>
      </c>
      <c r="P21" t="s">
        <v>67</v>
      </c>
      <c r="Q21" t="s">
        <v>134</v>
      </c>
      <c r="S21" s="102" t="str">
        <f>L24</f>
        <v>30歳以上3000m</v>
      </c>
      <c r="T21" s="122" t="str">
        <f t="shared" si="1"/>
        <v>砲丸投(5.000kg)</v>
      </c>
      <c r="U21" s="104" t="str">
        <f t="shared" si="5"/>
        <v>3年1000m</v>
      </c>
      <c r="V21" s="127" t="str">
        <f>O24</f>
        <v>30歳以上1500m</v>
      </c>
      <c r="W21" s="106" t="str">
        <f t="shared" si="3"/>
        <v>砲丸投(2.721kg)</v>
      </c>
      <c r="X21" s="105" t="str">
        <f>Q21</f>
        <v>3年1000m</v>
      </c>
      <c r="Y21" s="100"/>
    </row>
    <row r="22" spans="2:27" ht="27" customHeight="1">
      <c r="B22" s="156"/>
      <c r="C22" s="165"/>
      <c r="D22" s="166"/>
      <c r="E22" s="49"/>
      <c r="F22" s="149"/>
      <c r="G22" s="96"/>
      <c r="H22" s="96"/>
      <c r="I22" s="112"/>
      <c r="L22" t="s">
        <v>86</v>
      </c>
      <c r="N22" t="s">
        <v>135</v>
      </c>
      <c r="O22" t="s">
        <v>124</v>
      </c>
      <c r="Q22" t="s">
        <v>135</v>
      </c>
      <c r="S22" s="125" t="str">
        <f>L30</f>
        <v>50歳以上1500m</v>
      </c>
      <c r="T22" s="101"/>
      <c r="U22" s="104" t="str">
        <f t="shared" si="5"/>
        <v>4年1000m</v>
      </c>
      <c r="V22" s="128" t="str">
        <f>O30</f>
        <v>50歳以上1500m</v>
      </c>
      <c r="W22" s="101"/>
      <c r="X22" s="105" t="str">
        <f>Q22</f>
        <v>4年1000m</v>
      </c>
      <c r="Y22" s="100"/>
    </row>
    <row r="23" spans="2:27" ht="27" customHeight="1">
      <c r="B23" s="156">
        <v>5</v>
      </c>
      <c r="C23" s="165"/>
      <c r="D23" s="166"/>
      <c r="E23" s="49"/>
      <c r="F23" s="148"/>
      <c r="G23" s="96"/>
      <c r="H23" s="96"/>
      <c r="I23" s="112"/>
      <c r="L23" t="s">
        <v>88</v>
      </c>
      <c r="N23" t="s">
        <v>136</v>
      </c>
      <c r="O23" t="s">
        <v>88</v>
      </c>
      <c r="Q23" t="s">
        <v>136</v>
      </c>
      <c r="S23" s="102" t="str">
        <f>L17</f>
        <v>29歳以下走高跳</v>
      </c>
      <c r="T23" s="101"/>
      <c r="U23" s="104" t="str">
        <f t="shared" si="5"/>
        <v>5年1000m</v>
      </c>
      <c r="V23" s="107" t="str">
        <f>O17</f>
        <v>29歳以下走高跳</v>
      </c>
      <c r="W23" s="101"/>
      <c r="X23" s="105" t="str">
        <f>Q23</f>
        <v>5年1000m</v>
      </c>
      <c r="Y23" s="100"/>
    </row>
    <row r="24" spans="2:27" ht="27" customHeight="1">
      <c r="B24" s="156"/>
      <c r="C24" s="165"/>
      <c r="D24" s="166"/>
      <c r="E24" s="49"/>
      <c r="F24" s="149"/>
      <c r="G24" s="96"/>
      <c r="H24" s="96"/>
      <c r="I24" s="112"/>
      <c r="L24" t="s">
        <v>131</v>
      </c>
      <c r="N24" t="s">
        <v>137</v>
      </c>
      <c r="O24" t="s">
        <v>90</v>
      </c>
      <c r="Q24" t="s">
        <v>137</v>
      </c>
      <c r="S24" s="102" t="str">
        <f>L25</f>
        <v>30歳以上走高跳</v>
      </c>
      <c r="T24" s="101"/>
      <c r="U24" s="104" t="str">
        <f t="shared" si="5"/>
        <v>6年1000m</v>
      </c>
      <c r="V24" s="105" t="str">
        <f>O25</f>
        <v>30歳以上走高跳</v>
      </c>
      <c r="W24" s="101"/>
      <c r="X24" s="105" t="str">
        <f>Q24</f>
        <v>6年1000m</v>
      </c>
      <c r="Y24" s="100"/>
    </row>
    <row r="25" spans="2:27" ht="27" customHeight="1">
      <c r="B25" s="156">
        <v>6</v>
      </c>
      <c r="C25" s="165"/>
      <c r="D25" s="166"/>
      <c r="E25" s="49"/>
      <c r="F25" s="148"/>
      <c r="G25" s="96"/>
      <c r="H25" s="96"/>
      <c r="I25" s="112"/>
      <c r="L25" t="s">
        <v>92</v>
      </c>
      <c r="N25" t="s">
        <v>138</v>
      </c>
      <c r="O25" t="s">
        <v>92</v>
      </c>
      <c r="Q25" t="s">
        <v>138</v>
      </c>
      <c r="S25" s="102" t="str">
        <f>L18</f>
        <v>29歳以下棒高跳</v>
      </c>
      <c r="T25" s="101"/>
      <c r="U25" s="104" t="str">
        <f t="shared" si="5"/>
        <v>3年走高跳</v>
      </c>
      <c r="V25" s="105" t="str">
        <f>O18</f>
        <v>29歳以下棒高跳</v>
      </c>
      <c r="W25" s="101"/>
      <c r="X25" s="106" t="str">
        <f>Q25</f>
        <v>3年走高跳</v>
      </c>
      <c r="Y25" s="100"/>
    </row>
    <row r="26" spans="2:27" ht="27" customHeight="1">
      <c r="B26" s="156"/>
      <c r="C26" s="165"/>
      <c r="D26" s="166"/>
      <c r="E26" s="49"/>
      <c r="F26" s="149"/>
      <c r="G26" s="96"/>
      <c r="H26" s="96"/>
      <c r="I26" s="112"/>
      <c r="L26" t="s">
        <v>94</v>
      </c>
      <c r="N26" t="s">
        <v>139</v>
      </c>
      <c r="O26" t="s">
        <v>94</v>
      </c>
      <c r="Q26" t="s">
        <v>139</v>
      </c>
      <c r="S26" s="102" t="str">
        <f>L26</f>
        <v>30歳以上棒高跳</v>
      </c>
      <c r="T26" s="101"/>
      <c r="U26" s="104" t="str">
        <f t="shared" si="5"/>
        <v>4年走高跳</v>
      </c>
      <c r="V26" s="105" t="str">
        <f>O26</f>
        <v>30歳以上棒高跳</v>
      </c>
      <c r="W26" s="101"/>
      <c r="X26" s="105" t="str">
        <f t="shared" ref="X26:X36" si="6">Q26</f>
        <v>4年走高跳</v>
      </c>
      <c r="Y26" s="100"/>
    </row>
    <row r="27" spans="2:27" ht="27" customHeight="1">
      <c r="B27" s="156">
        <v>7</v>
      </c>
      <c r="C27" s="165"/>
      <c r="D27" s="166"/>
      <c r="E27" s="49"/>
      <c r="F27" s="148"/>
      <c r="G27" s="96"/>
      <c r="H27" s="96"/>
      <c r="I27" s="112"/>
      <c r="L27" t="s">
        <v>96</v>
      </c>
      <c r="N27" t="s">
        <v>140</v>
      </c>
      <c r="O27" t="s">
        <v>96</v>
      </c>
      <c r="Q27" t="s">
        <v>140</v>
      </c>
      <c r="S27" s="102" t="str">
        <f>L19</f>
        <v>29歳以下走幅跳</v>
      </c>
      <c r="T27" s="101"/>
      <c r="U27" s="104" t="str">
        <f t="shared" si="5"/>
        <v>5年走高跳</v>
      </c>
      <c r="V27" s="105" t="str">
        <f>O19</f>
        <v>29歳以下走幅跳</v>
      </c>
      <c r="W27" s="101"/>
      <c r="X27" s="105" t="str">
        <f t="shared" si="6"/>
        <v>5年走高跳</v>
      </c>
      <c r="Y27" s="100"/>
    </row>
    <row r="28" spans="2:27" ht="27" customHeight="1">
      <c r="B28" s="156"/>
      <c r="C28" s="165"/>
      <c r="D28" s="166"/>
      <c r="E28" s="49"/>
      <c r="F28" s="149"/>
      <c r="G28" s="96"/>
      <c r="H28" s="96"/>
      <c r="I28" s="112"/>
      <c r="L28" s="115" t="s">
        <v>126</v>
      </c>
      <c r="N28" t="s">
        <v>141</v>
      </c>
      <c r="O28" s="115" t="s">
        <v>128</v>
      </c>
      <c r="Q28" t="s">
        <v>141</v>
      </c>
      <c r="S28" s="102" t="str">
        <f>L27</f>
        <v>30歳以上走幅跳</v>
      </c>
      <c r="T28" s="101"/>
      <c r="U28" s="104" t="str">
        <f t="shared" si="5"/>
        <v>6年走高跳</v>
      </c>
      <c r="V28" s="105" t="str">
        <f>O27</f>
        <v>30歳以上走幅跳</v>
      </c>
      <c r="W28" s="101"/>
      <c r="X28" s="106" t="str">
        <f t="shared" si="6"/>
        <v>6年走高跳</v>
      </c>
      <c r="Y28" s="100"/>
    </row>
    <row r="29" spans="2:27" ht="27" customHeight="1">
      <c r="B29" s="156">
        <v>8</v>
      </c>
      <c r="C29" s="165"/>
      <c r="D29" s="166"/>
      <c r="E29" s="49"/>
      <c r="F29" s="148"/>
      <c r="G29" s="96"/>
      <c r="H29" s="96"/>
      <c r="I29" s="112"/>
      <c r="L29" t="s">
        <v>132</v>
      </c>
      <c r="N29" t="s">
        <v>109</v>
      </c>
      <c r="O29" t="s">
        <v>132</v>
      </c>
      <c r="Q29" t="s">
        <v>109</v>
      </c>
      <c r="S29" s="116" t="str">
        <f>L20</f>
        <v>29歳以下砲丸投(7.260kg)</v>
      </c>
      <c r="T29" s="101"/>
      <c r="U29" s="104" t="str">
        <f t="shared" si="5"/>
        <v>3年走幅跳</v>
      </c>
      <c r="V29" s="118" t="str">
        <f>O20</f>
        <v>29歳以下砲丸投(4.000kg)</v>
      </c>
      <c r="W29" s="101"/>
      <c r="X29" s="105" t="str">
        <f t="shared" si="6"/>
        <v>3年走幅跳</v>
      </c>
      <c r="Y29" s="100"/>
    </row>
    <row r="30" spans="2:27" ht="27" customHeight="1">
      <c r="B30" s="156"/>
      <c r="C30" s="165"/>
      <c r="D30" s="166"/>
      <c r="E30" s="49"/>
      <c r="F30" s="149"/>
      <c r="G30" s="96"/>
      <c r="H30" s="96"/>
      <c r="I30" s="112"/>
      <c r="L30" t="s">
        <v>133</v>
      </c>
      <c r="N30" t="s">
        <v>110</v>
      </c>
      <c r="O30" t="s">
        <v>133</v>
      </c>
      <c r="Q30" t="s">
        <v>110</v>
      </c>
      <c r="S30" s="116" t="str">
        <f>L28</f>
        <v>30歳以上砲丸投(6.000kg)</v>
      </c>
      <c r="T30" s="99"/>
      <c r="U30" s="104" t="str">
        <f t="shared" si="5"/>
        <v>4年走幅跳</v>
      </c>
      <c r="V30" s="118" t="str">
        <f>O28</f>
        <v>30歳以上砲丸投(4.000kg)</v>
      </c>
      <c r="W30" s="99"/>
      <c r="X30" s="105" t="str">
        <f t="shared" si="6"/>
        <v>4年走幅跳</v>
      </c>
      <c r="Y30" s="100"/>
    </row>
    <row r="31" spans="2:27" ht="27" customHeight="1">
      <c r="B31" s="156">
        <v>9</v>
      </c>
      <c r="C31" s="165"/>
      <c r="D31" s="166"/>
      <c r="E31" s="49"/>
      <c r="F31" s="148"/>
      <c r="G31" s="96"/>
      <c r="H31" s="96"/>
      <c r="I31" s="112"/>
      <c r="L31" s="115" t="s">
        <v>97</v>
      </c>
      <c r="N31" t="s">
        <v>111</v>
      </c>
      <c r="O31" s="115" t="s">
        <v>129</v>
      </c>
      <c r="Q31" t="s">
        <v>111</v>
      </c>
      <c r="S31" s="117" t="str">
        <f>L31</f>
        <v>50歳以上砲丸投(M3kg)</v>
      </c>
      <c r="T31" s="99"/>
      <c r="U31" s="130" t="str">
        <f t="shared" si="5"/>
        <v>5年走幅跳</v>
      </c>
      <c r="V31" s="129" t="str">
        <f>O31</f>
        <v>50歳以上砲丸投(2.721kg)</v>
      </c>
      <c r="W31" s="99"/>
      <c r="X31" s="106" t="str">
        <f t="shared" si="6"/>
        <v>5年走幅跳</v>
      </c>
      <c r="Y31" s="100"/>
    </row>
    <row r="32" spans="2:27" ht="27" customHeight="1">
      <c r="B32" s="156"/>
      <c r="C32" s="165"/>
      <c r="D32" s="166"/>
      <c r="E32" s="49"/>
      <c r="F32" s="149"/>
      <c r="G32" s="96"/>
      <c r="H32" s="96"/>
      <c r="I32" s="112"/>
      <c r="N32" t="s">
        <v>112</v>
      </c>
      <c r="Q32" t="s">
        <v>112</v>
      </c>
      <c r="S32" s="11"/>
      <c r="T32" s="12"/>
      <c r="U32" s="130" t="str">
        <f t="shared" si="5"/>
        <v>6年走幅跳</v>
      </c>
      <c r="V32" s="13"/>
      <c r="W32" s="13"/>
      <c r="X32" s="105" t="str">
        <f t="shared" si="6"/>
        <v>6年走幅跳</v>
      </c>
      <c r="AA32" s="1"/>
    </row>
    <row r="33" spans="1:27" ht="27" customHeight="1">
      <c r="B33" s="156">
        <v>10</v>
      </c>
      <c r="C33" s="165"/>
      <c r="D33" s="166"/>
      <c r="E33" s="49"/>
      <c r="F33" s="146"/>
      <c r="G33" s="96"/>
      <c r="H33" s="96"/>
      <c r="I33" s="112"/>
      <c r="N33" s="115" t="s">
        <v>142</v>
      </c>
      <c r="Q33" s="115" t="s">
        <v>142</v>
      </c>
      <c r="S33" s="11"/>
      <c r="T33" s="12"/>
      <c r="U33" s="131" t="str">
        <f t="shared" si="5"/>
        <v>3年ｼﾞｬﾍﾞﾘｯｸﾎﾞｰﾙ</v>
      </c>
      <c r="V33" s="13"/>
      <c r="W33" s="13"/>
      <c r="X33" s="133" t="str">
        <f t="shared" si="6"/>
        <v>3年ｼﾞｬﾍﾞﾘｯｸﾎﾞｰﾙ</v>
      </c>
    </row>
    <row r="34" spans="1:27" ht="27" customHeight="1" thickBot="1">
      <c r="B34" s="160"/>
      <c r="C34" s="194"/>
      <c r="D34" s="195"/>
      <c r="E34" s="54"/>
      <c r="F34" s="147"/>
      <c r="G34" s="97"/>
      <c r="H34" s="97"/>
      <c r="I34" s="112"/>
      <c r="N34" s="115" t="s">
        <v>143</v>
      </c>
      <c r="Q34" s="115" t="s">
        <v>143</v>
      </c>
      <c r="S34" s="14"/>
      <c r="T34" s="12"/>
      <c r="U34" s="131" t="str">
        <f t="shared" si="5"/>
        <v>4年ｼﾞｬﾍﾞﾘｯｸﾎﾞｰﾙ</v>
      </c>
      <c r="V34" s="13"/>
      <c r="W34" s="13"/>
      <c r="X34" s="134" t="str">
        <f t="shared" si="6"/>
        <v>4年ｼﾞｬﾍﾞﾘｯｸﾎﾞｰﾙ</v>
      </c>
      <c r="AA34" s="1"/>
    </row>
    <row r="35" spans="1:27" ht="27" customHeight="1">
      <c r="A35" s="33">
        <f>COUNTA(E35,E37,E39,E41,E43,E45,E47,E49,E51,E53)</f>
        <v>0</v>
      </c>
      <c r="B35" s="156">
        <v>11</v>
      </c>
      <c r="C35" s="165"/>
      <c r="D35" s="166"/>
      <c r="E35" s="49"/>
      <c r="F35" s="148"/>
      <c r="G35" s="96"/>
      <c r="H35" s="96"/>
      <c r="I35" s="112"/>
      <c r="N35" s="115" t="s">
        <v>144</v>
      </c>
      <c r="Q35" s="115" t="s">
        <v>144</v>
      </c>
      <c r="S35" s="11"/>
      <c r="T35" s="12"/>
      <c r="U35" s="131" t="str">
        <f t="shared" si="5"/>
        <v>5年ｼﾞｬﾍﾞﾘｯｸﾎﾞｰﾙ</v>
      </c>
      <c r="V35" s="13"/>
      <c r="W35" s="13"/>
      <c r="X35" s="133" t="str">
        <f t="shared" si="6"/>
        <v>5年ｼﾞｬﾍﾞﾘｯｸﾎﾞｰﾙ</v>
      </c>
      <c r="Y35" s="13"/>
      <c r="Z35" s="9"/>
    </row>
    <row r="36" spans="1:27" ht="27" customHeight="1">
      <c r="A36" s="55">
        <f>COUNTA(G35:I35,G37:I37,G39:I39,G41:I41,G43:I43,G45:I45,G47:I47,G49:I49,G51:I51,G53:I53)</f>
        <v>0</v>
      </c>
      <c r="B36" s="156"/>
      <c r="C36" s="165"/>
      <c r="D36" s="166"/>
      <c r="E36" s="49"/>
      <c r="F36" s="149"/>
      <c r="G36" s="96"/>
      <c r="H36" s="96"/>
      <c r="I36" s="112"/>
      <c r="N36" s="115" t="s">
        <v>145</v>
      </c>
      <c r="Q36" s="115" t="s">
        <v>145</v>
      </c>
      <c r="S36" s="11"/>
      <c r="T36" s="13"/>
      <c r="U36" s="132" t="str">
        <f t="shared" si="5"/>
        <v>6年ｼﾞｬﾍﾞﾘｯｸﾎﾞｰﾙ</v>
      </c>
      <c r="V36" s="13"/>
      <c r="W36" s="13"/>
      <c r="X36" s="134" t="str">
        <f t="shared" si="6"/>
        <v>6年ｼﾞｬﾍﾞﾘｯｸﾎﾞｰﾙ</v>
      </c>
      <c r="Y36" s="13"/>
      <c r="Z36" s="9"/>
    </row>
    <row r="37" spans="1:27" ht="27" customHeight="1">
      <c r="B37" s="156">
        <v>12</v>
      </c>
      <c r="C37" s="165"/>
      <c r="D37" s="166"/>
      <c r="E37" s="49"/>
      <c r="F37" s="148"/>
      <c r="G37" s="96"/>
      <c r="H37" s="96"/>
      <c r="I37" s="112"/>
      <c r="S37" s="11"/>
      <c r="T37" s="12"/>
      <c r="U37" s="13"/>
      <c r="V37" s="13"/>
      <c r="W37" s="13"/>
      <c r="X37" s="13"/>
      <c r="Y37" s="12"/>
      <c r="Z37" s="9"/>
    </row>
    <row r="38" spans="1:27" ht="27" customHeight="1">
      <c r="B38" s="156"/>
      <c r="C38" s="165"/>
      <c r="D38" s="166"/>
      <c r="E38" s="49"/>
      <c r="F38" s="149"/>
      <c r="G38" s="96"/>
      <c r="H38" s="96"/>
      <c r="I38" s="112"/>
      <c r="S38" s="11"/>
      <c r="T38" s="12"/>
      <c r="U38" s="13"/>
      <c r="V38" s="13"/>
      <c r="W38" s="12"/>
      <c r="X38" s="12"/>
      <c r="Y38" s="13"/>
      <c r="Z38" s="9"/>
    </row>
    <row r="39" spans="1:27" ht="27" customHeight="1">
      <c r="B39" s="156">
        <v>13</v>
      </c>
      <c r="C39" s="165"/>
      <c r="D39" s="166"/>
      <c r="E39" s="49"/>
      <c r="F39" s="148"/>
      <c r="G39" s="96"/>
      <c r="H39" s="96"/>
      <c r="I39" s="112"/>
      <c r="S39" s="11"/>
      <c r="T39" s="12"/>
      <c r="U39" s="13"/>
      <c r="V39" s="13"/>
      <c r="W39" s="13"/>
      <c r="X39" s="12"/>
      <c r="Y39" s="13"/>
      <c r="Z39" s="9"/>
    </row>
    <row r="40" spans="1:27" ht="27" customHeight="1">
      <c r="B40" s="156"/>
      <c r="C40" s="165"/>
      <c r="D40" s="166"/>
      <c r="E40" s="49"/>
      <c r="F40" s="149"/>
      <c r="G40" s="96"/>
      <c r="H40" s="96"/>
      <c r="I40" s="112"/>
      <c r="S40" s="11"/>
      <c r="T40" s="12"/>
      <c r="U40" s="13"/>
      <c r="V40" s="13"/>
      <c r="W40" s="13"/>
      <c r="X40" s="13"/>
      <c r="Y40" s="13"/>
      <c r="Z40" s="9"/>
    </row>
    <row r="41" spans="1:27" ht="27" customHeight="1">
      <c r="B41" s="156">
        <v>14</v>
      </c>
      <c r="C41" s="165"/>
      <c r="D41" s="166"/>
      <c r="E41" s="49"/>
      <c r="F41" s="148"/>
      <c r="G41" s="96"/>
      <c r="H41" s="96"/>
      <c r="I41" s="112"/>
      <c r="S41" s="11"/>
      <c r="T41" s="12"/>
      <c r="U41" s="13"/>
      <c r="V41" s="13"/>
      <c r="W41" s="13"/>
      <c r="X41" s="12"/>
      <c r="Y41" s="13"/>
      <c r="Z41" s="9"/>
    </row>
    <row r="42" spans="1:27" ht="27" customHeight="1">
      <c r="B42" s="156"/>
      <c r="C42" s="165"/>
      <c r="D42" s="166"/>
      <c r="E42" s="49"/>
      <c r="F42" s="149"/>
      <c r="G42" s="96"/>
      <c r="H42" s="96"/>
      <c r="I42" s="112"/>
      <c r="S42" s="11"/>
      <c r="T42" s="12"/>
      <c r="U42" s="13"/>
      <c r="V42" s="12"/>
      <c r="W42" s="13"/>
      <c r="X42" s="12"/>
      <c r="Y42" s="13"/>
      <c r="Z42" s="9"/>
    </row>
    <row r="43" spans="1:27" ht="27" customHeight="1">
      <c r="B43" s="156">
        <v>15</v>
      </c>
      <c r="C43" s="165"/>
      <c r="D43" s="166"/>
      <c r="E43" s="49"/>
      <c r="F43" s="148"/>
      <c r="G43" s="96"/>
      <c r="H43" s="96"/>
      <c r="I43" s="112"/>
      <c r="N43" s="115"/>
      <c r="S43" s="11"/>
      <c r="T43" s="12"/>
      <c r="U43" s="13"/>
      <c r="V43" s="12"/>
      <c r="W43" s="13"/>
      <c r="X43" s="13"/>
      <c r="Y43" s="13"/>
      <c r="Z43" s="9"/>
    </row>
    <row r="44" spans="1:27" ht="27" customHeight="1">
      <c r="B44" s="156"/>
      <c r="C44" s="165"/>
      <c r="D44" s="166"/>
      <c r="E44" s="49"/>
      <c r="F44" s="149"/>
      <c r="G44" s="96"/>
      <c r="H44" s="96"/>
      <c r="I44" s="112"/>
      <c r="S44" s="11"/>
      <c r="T44" s="12"/>
      <c r="U44" s="13"/>
      <c r="V44" s="13"/>
      <c r="W44" s="13"/>
      <c r="X44" s="13"/>
      <c r="Y44" s="13"/>
      <c r="Z44" s="9"/>
    </row>
    <row r="45" spans="1:27" ht="27" customHeight="1">
      <c r="B45" s="156">
        <v>16</v>
      </c>
      <c r="C45" s="165"/>
      <c r="D45" s="166"/>
      <c r="E45" s="49"/>
      <c r="F45" s="148"/>
      <c r="G45" s="96"/>
      <c r="H45" s="96"/>
      <c r="I45" s="112"/>
      <c r="S45" s="11"/>
      <c r="T45" s="12"/>
      <c r="U45" s="12"/>
      <c r="V45" s="13"/>
      <c r="W45" s="13"/>
      <c r="X45" s="12"/>
      <c r="Y45" s="13"/>
      <c r="Z45" s="9"/>
    </row>
    <row r="46" spans="1:27" ht="27" customHeight="1">
      <c r="B46" s="156"/>
      <c r="C46" s="165"/>
      <c r="D46" s="166"/>
      <c r="E46" s="49"/>
      <c r="F46" s="149"/>
      <c r="G46" s="96"/>
      <c r="H46" s="96"/>
      <c r="I46" s="112"/>
      <c r="S46" s="11"/>
      <c r="T46" s="13"/>
      <c r="U46" s="12"/>
      <c r="V46" s="13"/>
      <c r="W46" s="12"/>
      <c r="X46" s="13"/>
      <c r="Y46" s="13"/>
      <c r="Z46" s="9"/>
    </row>
    <row r="47" spans="1:27" ht="27" customHeight="1">
      <c r="B47" s="156">
        <v>17</v>
      </c>
      <c r="C47" s="165"/>
      <c r="D47" s="166"/>
      <c r="E47" s="49"/>
      <c r="F47" s="148"/>
      <c r="G47" s="96"/>
      <c r="H47" s="96"/>
      <c r="I47" s="112"/>
      <c r="S47" s="11"/>
      <c r="T47" s="12"/>
      <c r="U47" s="13"/>
      <c r="V47" s="13"/>
      <c r="W47" s="13"/>
      <c r="X47" s="12"/>
      <c r="Y47" s="13"/>
      <c r="Z47" s="9"/>
    </row>
    <row r="48" spans="1:27" ht="27" customHeight="1">
      <c r="B48" s="156"/>
      <c r="C48" s="165"/>
      <c r="D48" s="166"/>
      <c r="E48" s="49"/>
      <c r="F48" s="149"/>
      <c r="G48" s="96"/>
      <c r="H48" s="96"/>
      <c r="I48" s="112"/>
      <c r="S48" s="11"/>
      <c r="T48" s="13"/>
      <c r="U48" s="13"/>
      <c r="V48" s="13"/>
      <c r="W48" s="13"/>
      <c r="X48" s="13"/>
      <c r="Y48" s="13"/>
      <c r="Z48" s="9"/>
    </row>
    <row r="49" spans="1:26" ht="27" customHeight="1">
      <c r="B49" s="156">
        <v>18</v>
      </c>
      <c r="C49" s="165"/>
      <c r="D49" s="166"/>
      <c r="E49" s="49"/>
      <c r="F49" s="148"/>
      <c r="G49" s="96"/>
      <c r="H49" s="96"/>
      <c r="I49" s="112"/>
      <c r="S49" s="11"/>
      <c r="T49" s="12"/>
      <c r="U49" s="13"/>
      <c r="V49" s="13"/>
      <c r="W49" s="13"/>
      <c r="X49" s="12"/>
      <c r="Y49" s="13"/>
      <c r="Z49" s="9"/>
    </row>
    <row r="50" spans="1:26" ht="27" customHeight="1">
      <c r="B50" s="156"/>
      <c r="C50" s="165"/>
      <c r="D50" s="166"/>
      <c r="E50" s="49"/>
      <c r="F50" s="149"/>
      <c r="G50" s="96"/>
      <c r="H50" s="96"/>
      <c r="I50" s="112"/>
      <c r="S50" s="11"/>
      <c r="T50" s="13"/>
      <c r="U50" s="13"/>
      <c r="V50" s="13"/>
      <c r="W50" s="13"/>
      <c r="X50" s="12"/>
      <c r="Y50" s="13"/>
      <c r="Z50" s="9"/>
    </row>
    <row r="51" spans="1:26" ht="27" customHeight="1">
      <c r="B51" s="156">
        <v>19</v>
      </c>
      <c r="C51" s="165"/>
      <c r="D51" s="166"/>
      <c r="E51" s="49"/>
      <c r="F51" s="148"/>
      <c r="G51" s="96"/>
      <c r="H51" s="96"/>
      <c r="I51" s="112"/>
      <c r="S51" s="11"/>
      <c r="T51" s="13"/>
      <c r="U51" s="13"/>
      <c r="V51" s="13"/>
      <c r="W51" s="13"/>
      <c r="X51" s="12"/>
      <c r="Y51" s="13"/>
      <c r="Z51" s="9"/>
    </row>
    <row r="52" spans="1:26" ht="27" customHeight="1">
      <c r="B52" s="156"/>
      <c r="C52" s="165"/>
      <c r="D52" s="166"/>
      <c r="E52" s="49"/>
      <c r="F52" s="149"/>
      <c r="G52" s="96"/>
      <c r="H52" s="96"/>
      <c r="I52" s="112"/>
      <c r="S52" s="11"/>
      <c r="T52" s="12"/>
      <c r="U52" s="13"/>
      <c r="V52" s="13"/>
      <c r="W52" s="13"/>
      <c r="X52" s="12"/>
      <c r="Y52" s="13"/>
      <c r="Z52" s="9"/>
    </row>
    <row r="53" spans="1:26" ht="27" customHeight="1">
      <c r="B53" s="156">
        <v>20</v>
      </c>
      <c r="C53" s="165"/>
      <c r="D53" s="166"/>
      <c r="E53" s="49"/>
      <c r="F53" s="146"/>
      <c r="G53" s="96"/>
      <c r="H53" s="96"/>
      <c r="I53" s="112"/>
      <c r="S53" s="11"/>
      <c r="T53" s="12"/>
      <c r="U53" s="13"/>
      <c r="V53" s="13"/>
      <c r="W53" s="13"/>
      <c r="X53" s="12"/>
      <c r="Y53" s="13"/>
      <c r="Z53" s="9"/>
    </row>
    <row r="54" spans="1:26" ht="27" customHeight="1" thickBot="1">
      <c r="B54" s="160"/>
      <c r="C54" s="194"/>
      <c r="D54" s="195"/>
      <c r="E54" s="54"/>
      <c r="F54" s="147"/>
      <c r="G54" s="97"/>
      <c r="H54" s="97"/>
      <c r="I54" s="112"/>
      <c r="S54" s="14"/>
      <c r="T54" s="12"/>
      <c r="U54" s="13"/>
      <c r="V54" s="13"/>
      <c r="W54" s="13"/>
      <c r="X54" s="12"/>
      <c r="Y54" s="13"/>
      <c r="Z54" s="9"/>
    </row>
    <row r="55" spans="1:26" ht="27" customHeight="1">
      <c r="A55" s="33">
        <f>COUNTA(E55,E57,E59,E61,E63,E65,E67,E69,E71,E73)</f>
        <v>0</v>
      </c>
      <c r="B55" s="156">
        <v>21</v>
      </c>
      <c r="C55" s="165"/>
      <c r="D55" s="166"/>
      <c r="E55" s="49"/>
      <c r="F55" s="148"/>
      <c r="G55" s="96"/>
      <c r="H55" s="96"/>
      <c r="I55" s="112"/>
      <c r="S55" s="11"/>
      <c r="T55" s="12"/>
      <c r="U55" s="13"/>
      <c r="V55" s="13"/>
      <c r="W55" s="13"/>
      <c r="X55" s="12"/>
      <c r="Y55" s="13"/>
      <c r="Z55" s="9"/>
    </row>
    <row r="56" spans="1:26" ht="27" customHeight="1">
      <c r="A56" s="55">
        <f>COUNTA(G55:I55,G57:I57,G59:I59,G61:I61,G63:I63,G65:I65,G67:I67,G69:I69,G71:I71,G73:I73)</f>
        <v>0</v>
      </c>
      <c r="B56" s="156"/>
      <c r="C56" s="165"/>
      <c r="D56" s="166"/>
      <c r="E56" s="49"/>
      <c r="F56" s="149"/>
      <c r="G56" s="96"/>
      <c r="H56" s="96"/>
      <c r="I56" s="112"/>
      <c r="S56" s="11"/>
      <c r="T56" s="13"/>
      <c r="U56" s="13"/>
      <c r="V56" s="13"/>
      <c r="W56" s="13"/>
      <c r="X56" s="12"/>
      <c r="Y56" s="13"/>
      <c r="Z56" s="9"/>
    </row>
    <row r="57" spans="1:26" ht="27" customHeight="1">
      <c r="B57" s="156">
        <v>22</v>
      </c>
      <c r="C57" s="165"/>
      <c r="D57" s="166"/>
      <c r="E57" s="49"/>
      <c r="F57" s="148"/>
      <c r="G57" s="96"/>
      <c r="H57" s="96"/>
      <c r="I57" s="112"/>
      <c r="S57" s="11"/>
      <c r="T57" s="12"/>
      <c r="U57" s="13"/>
      <c r="V57" s="13"/>
      <c r="W57" s="13"/>
      <c r="X57" s="13"/>
      <c r="Y57" s="12"/>
      <c r="Z57" s="9"/>
    </row>
    <row r="58" spans="1:26" ht="27" customHeight="1">
      <c r="B58" s="156"/>
      <c r="C58" s="165"/>
      <c r="D58" s="166"/>
      <c r="E58" s="49"/>
      <c r="F58" s="149"/>
      <c r="G58" s="96"/>
      <c r="H58" s="96"/>
      <c r="I58" s="112"/>
      <c r="S58" s="11"/>
      <c r="T58" s="12"/>
      <c r="U58" s="13"/>
      <c r="V58" s="13"/>
      <c r="W58" s="12"/>
      <c r="X58" s="12"/>
      <c r="Y58" s="13"/>
      <c r="Z58" s="9"/>
    </row>
    <row r="59" spans="1:26" ht="27" customHeight="1">
      <c r="B59" s="156">
        <v>23</v>
      </c>
      <c r="C59" s="165"/>
      <c r="D59" s="166"/>
      <c r="E59" s="49"/>
      <c r="F59" s="148"/>
      <c r="G59" s="96"/>
      <c r="H59" s="96"/>
      <c r="I59" s="112"/>
      <c r="S59" s="11"/>
      <c r="T59" s="12"/>
      <c r="U59" s="13"/>
      <c r="V59" s="13"/>
      <c r="W59" s="13"/>
      <c r="X59" s="12"/>
      <c r="Y59" s="13"/>
      <c r="Z59" s="9"/>
    </row>
    <row r="60" spans="1:26" ht="27" customHeight="1">
      <c r="B60" s="156"/>
      <c r="C60" s="165"/>
      <c r="D60" s="166"/>
      <c r="E60" s="49"/>
      <c r="F60" s="149"/>
      <c r="G60" s="96"/>
      <c r="H60" s="96"/>
      <c r="I60" s="112"/>
      <c r="S60" s="11"/>
      <c r="T60" s="12"/>
      <c r="U60" s="13"/>
      <c r="V60" s="13"/>
      <c r="W60" s="13"/>
      <c r="X60" s="13"/>
      <c r="Y60" s="13"/>
      <c r="Z60" s="9"/>
    </row>
    <row r="61" spans="1:26" ht="27" customHeight="1">
      <c r="B61" s="156">
        <v>24</v>
      </c>
      <c r="C61" s="165"/>
      <c r="D61" s="166"/>
      <c r="E61" s="49"/>
      <c r="F61" s="148"/>
      <c r="G61" s="96"/>
      <c r="H61" s="96"/>
      <c r="I61" s="112"/>
      <c r="S61" s="11"/>
      <c r="T61" s="12"/>
      <c r="U61" s="13"/>
      <c r="V61" s="13"/>
      <c r="W61" s="13"/>
      <c r="X61" s="12"/>
      <c r="Y61" s="13"/>
      <c r="Z61" s="9"/>
    </row>
    <row r="62" spans="1:26" ht="27" customHeight="1">
      <c r="B62" s="156"/>
      <c r="C62" s="165"/>
      <c r="D62" s="166"/>
      <c r="E62" s="49"/>
      <c r="F62" s="149"/>
      <c r="G62" s="96"/>
      <c r="H62" s="96"/>
      <c r="I62" s="112"/>
      <c r="S62" s="11"/>
      <c r="T62" s="12"/>
      <c r="U62" s="13"/>
      <c r="V62" s="12"/>
      <c r="W62" s="13"/>
      <c r="X62" s="12"/>
      <c r="Y62" s="13"/>
      <c r="Z62" s="9"/>
    </row>
    <row r="63" spans="1:26" ht="27" customHeight="1">
      <c r="B63" s="156">
        <v>25</v>
      </c>
      <c r="C63" s="165"/>
      <c r="D63" s="166"/>
      <c r="E63" s="49"/>
      <c r="F63" s="148"/>
      <c r="G63" s="96"/>
      <c r="H63" s="96"/>
      <c r="I63" s="112"/>
      <c r="S63" s="11"/>
      <c r="T63" s="12"/>
      <c r="U63" s="13"/>
      <c r="V63" s="12"/>
      <c r="W63" s="13"/>
      <c r="X63" s="13"/>
      <c r="Y63" s="13"/>
      <c r="Z63" s="9"/>
    </row>
    <row r="64" spans="1:26" ht="27" customHeight="1">
      <c r="B64" s="156"/>
      <c r="C64" s="165"/>
      <c r="D64" s="166"/>
      <c r="E64" s="49"/>
      <c r="F64" s="149"/>
      <c r="G64" s="96"/>
      <c r="H64" s="96"/>
      <c r="I64" s="112"/>
      <c r="S64" s="11"/>
      <c r="T64" s="12"/>
      <c r="U64" s="13"/>
      <c r="V64" s="13"/>
      <c r="W64" s="13"/>
      <c r="X64" s="13"/>
      <c r="Y64" s="13"/>
      <c r="Z64" s="9"/>
    </row>
    <row r="65" spans="1:26" ht="27" customHeight="1">
      <c r="B65" s="156">
        <v>26</v>
      </c>
      <c r="C65" s="165"/>
      <c r="D65" s="166"/>
      <c r="E65" s="49"/>
      <c r="F65" s="148"/>
      <c r="G65" s="96"/>
      <c r="H65" s="96"/>
      <c r="I65" s="112"/>
      <c r="S65" s="11"/>
      <c r="T65" s="12"/>
      <c r="U65" s="12"/>
      <c r="V65" s="13"/>
      <c r="W65" s="13"/>
      <c r="X65" s="12"/>
      <c r="Y65" s="13"/>
      <c r="Z65" s="9"/>
    </row>
    <row r="66" spans="1:26" ht="27" customHeight="1">
      <c r="B66" s="156"/>
      <c r="C66" s="165"/>
      <c r="D66" s="166"/>
      <c r="E66" s="49"/>
      <c r="F66" s="149"/>
      <c r="G66" s="96"/>
      <c r="H66" s="96"/>
      <c r="I66" s="112"/>
      <c r="S66" s="11"/>
      <c r="T66" s="13"/>
      <c r="U66" s="12"/>
      <c r="V66" s="13"/>
      <c r="W66" s="12"/>
      <c r="X66" s="13"/>
      <c r="Y66" s="13"/>
      <c r="Z66" s="9"/>
    </row>
    <row r="67" spans="1:26" ht="27" customHeight="1">
      <c r="B67" s="156">
        <v>27</v>
      </c>
      <c r="C67" s="165"/>
      <c r="D67" s="166"/>
      <c r="E67" s="49"/>
      <c r="F67" s="148"/>
      <c r="G67" s="96"/>
      <c r="H67" s="96"/>
      <c r="I67" s="112"/>
      <c r="S67" s="11"/>
      <c r="T67" s="12"/>
      <c r="U67" s="13"/>
      <c r="V67" s="13"/>
      <c r="W67" s="13"/>
      <c r="X67" s="12"/>
      <c r="Y67" s="13"/>
      <c r="Z67" s="9"/>
    </row>
    <row r="68" spans="1:26" ht="27" customHeight="1">
      <c r="B68" s="156"/>
      <c r="C68" s="165"/>
      <c r="D68" s="166"/>
      <c r="E68" s="49"/>
      <c r="F68" s="149"/>
      <c r="G68" s="96"/>
      <c r="H68" s="96"/>
      <c r="I68" s="112"/>
      <c r="S68" s="11"/>
      <c r="T68" s="13"/>
      <c r="U68" s="13"/>
      <c r="V68" s="13"/>
      <c r="W68" s="13"/>
      <c r="X68" s="13"/>
      <c r="Y68" s="13"/>
      <c r="Z68" s="9"/>
    </row>
    <row r="69" spans="1:26" ht="27" customHeight="1">
      <c r="B69" s="156">
        <v>28</v>
      </c>
      <c r="C69" s="165"/>
      <c r="D69" s="166"/>
      <c r="E69" s="49"/>
      <c r="F69" s="148"/>
      <c r="G69" s="96"/>
      <c r="H69" s="96"/>
      <c r="I69" s="112"/>
      <c r="S69" s="11"/>
      <c r="T69" s="12"/>
      <c r="U69" s="13"/>
      <c r="V69" s="13"/>
      <c r="W69" s="13"/>
      <c r="X69" s="12"/>
      <c r="Y69" s="13"/>
      <c r="Z69" s="9"/>
    </row>
    <row r="70" spans="1:26" ht="27" customHeight="1">
      <c r="B70" s="156"/>
      <c r="C70" s="165"/>
      <c r="D70" s="166"/>
      <c r="E70" s="49"/>
      <c r="F70" s="149"/>
      <c r="G70" s="96"/>
      <c r="H70" s="96"/>
      <c r="I70" s="112"/>
      <c r="S70" s="11"/>
      <c r="T70" s="13"/>
      <c r="U70" s="13"/>
      <c r="V70" s="13"/>
      <c r="W70" s="13"/>
      <c r="X70" s="12"/>
      <c r="Y70" s="13"/>
      <c r="Z70" s="9"/>
    </row>
    <row r="71" spans="1:26" ht="27" customHeight="1">
      <c r="B71" s="156">
        <v>29</v>
      </c>
      <c r="C71" s="165"/>
      <c r="D71" s="166"/>
      <c r="E71" s="49"/>
      <c r="F71" s="148"/>
      <c r="G71" s="96"/>
      <c r="H71" s="96"/>
      <c r="I71" s="112"/>
      <c r="S71" s="11"/>
      <c r="T71" s="13"/>
      <c r="U71" s="13"/>
      <c r="V71" s="13"/>
      <c r="W71" s="13"/>
      <c r="X71" s="12"/>
      <c r="Y71" s="13"/>
      <c r="Z71" s="9"/>
    </row>
    <row r="72" spans="1:26" ht="27" customHeight="1">
      <c r="B72" s="156"/>
      <c r="C72" s="165"/>
      <c r="D72" s="166"/>
      <c r="E72" s="49"/>
      <c r="F72" s="149"/>
      <c r="G72" s="96"/>
      <c r="H72" s="96"/>
      <c r="I72" s="112"/>
      <c r="S72" s="11"/>
      <c r="T72" s="12"/>
      <c r="U72" s="13"/>
      <c r="V72" s="13"/>
      <c r="W72" s="13"/>
      <c r="X72" s="12"/>
      <c r="Y72" s="13"/>
      <c r="Z72" s="9"/>
    </row>
    <row r="73" spans="1:26" ht="27" customHeight="1">
      <c r="B73" s="156">
        <v>30</v>
      </c>
      <c r="C73" s="165"/>
      <c r="D73" s="166"/>
      <c r="E73" s="49"/>
      <c r="F73" s="146"/>
      <c r="G73" s="96"/>
      <c r="H73" s="96"/>
      <c r="I73" s="112"/>
      <c r="S73" s="11"/>
      <c r="T73" s="12"/>
      <c r="U73" s="13"/>
      <c r="V73" s="13"/>
      <c r="W73" s="13"/>
      <c r="X73" s="12"/>
      <c r="Y73" s="13"/>
      <c r="Z73" s="9"/>
    </row>
    <row r="74" spans="1:26" ht="27" customHeight="1" thickBot="1">
      <c r="B74" s="160"/>
      <c r="C74" s="194"/>
      <c r="D74" s="195"/>
      <c r="E74" s="54"/>
      <c r="F74" s="147"/>
      <c r="G74" s="97"/>
      <c r="H74" s="97"/>
      <c r="I74" s="112"/>
      <c r="S74" s="14"/>
      <c r="T74" s="12"/>
      <c r="U74" s="13"/>
      <c r="V74" s="13"/>
      <c r="W74" s="13"/>
      <c r="X74" s="12"/>
      <c r="Y74" s="13"/>
      <c r="Z74" s="9"/>
    </row>
    <row r="75" spans="1:26" ht="27" customHeight="1">
      <c r="A75" s="33">
        <f>COUNTA(E75,E77,E79,E81,E83,E85,E87,E89,E91,E93)</f>
        <v>0</v>
      </c>
      <c r="B75" s="156">
        <v>31</v>
      </c>
      <c r="C75" s="165"/>
      <c r="D75" s="166"/>
      <c r="E75" s="49"/>
      <c r="F75" s="148"/>
      <c r="G75" s="96"/>
      <c r="H75" s="96"/>
      <c r="I75" s="112"/>
      <c r="S75" s="11"/>
      <c r="T75" s="12"/>
      <c r="U75" s="13"/>
      <c r="V75" s="13"/>
      <c r="W75" s="13"/>
      <c r="X75" s="12"/>
      <c r="Y75" s="13"/>
      <c r="Z75" s="9"/>
    </row>
    <row r="76" spans="1:26" ht="27" customHeight="1">
      <c r="A76" s="55">
        <f>COUNTA(G75:I75,G77:I77,G79:I79,G81:I81,G83:I83,G85:I85,G87:I87,G89:I89,G91:I91,G93:I93)</f>
        <v>0</v>
      </c>
      <c r="B76" s="156"/>
      <c r="C76" s="165"/>
      <c r="D76" s="166"/>
      <c r="E76" s="49"/>
      <c r="F76" s="149"/>
      <c r="G76" s="96"/>
      <c r="H76" s="96"/>
      <c r="I76" s="112"/>
      <c r="S76" s="11"/>
      <c r="T76" s="13"/>
      <c r="U76" s="13"/>
      <c r="V76" s="13"/>
      <c r="W76" s="13"/>
      <c r="X76" s="12"/>
      <c r="Y76" s="13"/>
      <c r="Z76" s="9"/>
    </row>
    <row r="77" spans="1:26" ht="27" customHeight="1">
      <c r="B77" s="156">
        <v>32</v>
      </c>
      <c r="C77" s="165"/>
      <c r="D77" s="166"/>
      <c r="E77" s="49"/>
      <c r="F77" s="148"/>
      <c r="G77" s="96"/>
      <c r="H77" s="96"/>
      <c r="I77" s="112"/>
      <c r="S77" s="11"/>
      <c r="T77" s="12"/>
      <c r="U77" s="13"/>
      <c r="V77" s="13"/>
      <c r="W77" s="13"/>
      <c r="X77" s="13"/>
      <c r="Y77" s="12"/>
      <c r="Z77" s="9"/>
    </row>
    <row r="78" spans="1:26" ht="27" customHeight="1">
      <c r="B78" s="156"/>
      <c r="C78" s="165"/>
      <c r="D78" s="166"/>
      <c r="E78" s="49"/>
      <c r="F78" s="149"/>
      <c r="G78" s="96"/>
      <c r="H78" s="96"/>
      <c r="I78" s="112"/>
      <c r="S78" s="11"/>
      <c r="T78" s="12"/>
      <c r="U78" s="13"/>
      <c r="V78" s="13"/>
      <c r="W78" s="12"/>
      <c r="X78" s="12"/>
      <c r="Y78" s="13"/>
      <c r="Z78" s="9"/>
    </row>
    <row r="79" spans="1:26" ht="27" customHeight="1">
      <c r="B79" s="156">
        <v>33</v>
      </c>
      <c r="C79" s="165"/>
      <c r="D79" s="166"/>
      <c r="E79" s="49"/>
      <c r="F79" s="148"/>
      <c r="G79" s="96"/>
      <c r="H79" s="96"/>
      <c r="I79" s="112"/>
      <c r="S79" s="11"/>
      <c r="T79" s="12"/>
      <c r="U79" s="13"/>
      <c r="V79" s="13"/>
      <c r="W79" s="13"/>
      <c r="X79" s="12"/>
      <c r="Y79" s="13"/>
      <c r="Z79" s="9"/>
    </row>
    <row r="80" spans="1:26" ht="27" customHeight="1">
      <c r="B80" s="156"/>
      <c r="C80" s="165"/>
      <c r="D80" s="166"/>
      <c r="E80" s="49"/>
      <c r="F80" s="149"/>
      <c r="G80" s="96"/>
      <c r="H80" s="96"/>
      <c r="I80" s="112"/>
      <c r="S80" s="11"/>
      <c r="T80" s="12"/>
      <c r="U80" s="13"/>
      <c r="V80" s="13"/>
      <c r="W80" s="13"/>
      <c r="X80" s="13"/>
      <c r="Y80" s="13"/>
      <c r="Z80" s="9"/>
    </row>
    <row r="81" spans="1:26" ht="27" customHeight="1">
      <c r="B81" s="156">
        <v>34</v>
      </c>
      <c r="C81" s="165"/>
      <c r="D81" s="166"/>
      <c r="E81" s="49"/>
      <c r="F81" s="148"/>
      <c r="G81" s="96"/>
      <c r="H81" s="96"/>
      <c r="I81" s="112"/>
      <c r="S81" s="11"/>
      <c r="T81" s="12"/>
      <c r="U81" s="13"/>
      <c r="V81" s="13"/>
      <c r="W81" s="13"/>
      <c r="X81" s="12"/>
      <c r="Y81" s="13"/>
      <c r="Z81" s="9"/>
    </row>
    <row r="82" spans="1:26" ht="27" customHeight="1">
      <c r="B82" s="156"/>
      <c r="C82" s="165"/>
      <c r="D82" s="166"/>
      <c r="E82" s="49"/>
      <c r="F82" s="149"/>
      <c r="G82" s="96"/>
      <c r="H82" s="96"/>
      <c r="I82" s="112"/>
      <c r="S82" s="11"/>
      <c r="T82" s="12"/>
      <c r="U82" s="13"/>
      <c r="V82" s="12"/>
      <c r="W82" s="13"/>
      <c r="X82" s="12"/>
      <c r="Y82" s="13"/>
      <c r="Z82" s="9"/>
    </row>
    <row r="83" spans="1:26" ht="27" customHeight="1">
      <c r="B83" s="156">
        <v>35</v>
      </c>
      <c r="C83" s="165"/>
      <c r="D83" s="166"/>
      <c r="E83" s="49"/>
      <c r="F83" s="148"/>
      <c r="G83" s="96"/>
      <c r="H83" s="96"/>
      <c r="I83" s="112"/>
      <c r="S83" s="11"/>
      <c r="T83" s="12"/>
      <c r="U83" s="13"/>
      <c r="V83" s="12"/>
      <c r="W83" s="13"/>
      <c r="X83" s="13"/>
      <c r="Y83" s="13"/>
      <c r="Z83" s="9"/>
    </row>
    <row r="84" spans="1:26" ht="27" customHeight="1">
      <c r="B84" s="156"/>
      <c r="C84" s="165"/>
      <c r="D84" s="166"/>
      <c r="E84" s="49"/>
      <c r="F84" s="149"/>
      <c r="G84" s="96"/>
      <c r="H84" s="96"/>
      <c r="I84" s="112"/>
      <c r="S84" s="11"/>
      <c r="T84" s="12"/>
      <c r="U84" s="13"/>
      <c r="V84" s="13"/>
      <c r="W84" s="13"/>
      <c r="X84" s="13"/>
      <c r="Y84" s="13"/>
      <c r="Z84" s="9"/>
    </row>
    <row r="85" spans="1:26" ht="27" customHeight="1">
      <c r="B85" s="156">
        <v>36</v>
      </c>
      <c r="C85" s="165"/>
      <c r="D85" s="166"/>
      <c r="E85" s="49"/>
      <c r="F85" s="148"/>
      <c r="G85" s="96"/>
      <c r="H85" s="96"/>
      <c r="I85" s="112"/>
      <c r="S85" s="11"/>
      <c r="T85" s="12"/>
      <c r="U85" s="12"/>
      <c r="V85" s="13"/>
      <c r="W85" s="13"/>
      <c r="X85" s="12"/>
      <c r="Y85" s="13"/>
      <c r="Z85" s="9"/>
    </row>
    <row r="86" spans="1:26" ht="27" customHeight="1">
      <c r="B86" s="156"/>
      <c r="C86" s="165"/>
      <c r="D86" s="166"/>
      <c r="E86" s="49"/>
      <c r="F86" s="149"/>
      <c r="G86" s="96"/>
      <c r="H86" s="96"/>
      <c r="I86" s="112"/>
      <c r="S86" s="11"/>
      <c r="T86" s="13"/>
      <c r="U86" s="12"/>
      <c r="V86" s="13"/>
      <c r="W86" s="12"/>
      <c r="X86" s="13"/>
      <c r="Y86" s="13"/>
      <c r="Z86" s="9"/>
    </row>
    <row r="87" spans="1:26" ht="27" customHeight="1">
      <c r="B87" s="156">
        <v>37</v>
      </c>
      <c r="C87" s="165"/>
      <c r="D87" s="166"/>
      <c r="E87" s="49"/>
      <c r="F87" s="148"/>
      <c r="G87" s="96"/>
      <c r="H87" s="96"/>
      <c r="I87" s="112"/>
      <c r="S87" s="11"/>
      <c r="T87" s="12"/>
      <c r="U87" s="13"/>
      <c r="V87" s="13"/>
      <c r="W87" s="13"/>
      <c r="X87" s="12"/>
      <c r="Y87" s="13"/>
      <c r="Z87" s="9"/>
    </row>
    <row r="88" spans="1:26" ht="27" customHeight="1">
      <c r="B88" s="156"/>
      <c r="C88" s="165"/>
      <c r="D88" s="166"/>
      <c r="E88" s="49"/>
      <c r="F88" s="149"/>
      <c r="G88" s="96"/>
      <c r="H88" s="96"/>
      <c r="I88" s="112"/>
      <c r="S88" s="11"/>
      <c r="T88" s="13"/>
      <c r="U88" s="13"/>
      <c r="V88" s="13"/>
      <c r="W88" s="13"/>
      <c r="X88" s="13"/>
      <c r="Y88" s="13"/>
      <c r="Z88" s="9"/>
    </row>
    <row r="89" spans="1:26" ht="27" customHeight="1">
      <c r="B89" s="156">
        <v>38</v>
      </c>
      <c r="C89" s="165"/>
      <c r="D89" s="166"/>
      <c r="E89" s="49"/>
      <c r="F89" s="148"/>
      <c r="G89" s="96"/>
      <c r="H89" s="96"/>
      <c r="I89" s="112"/>
      <c r="S89" s="11"/>
      <c r="T89" s="12"/>
      <c r="U89" s="13"/>
      <c r="V89" s="13"/>
      <c r="W89" s="13"/>
      <c r="X89" s="12"/>
      <c r="Y89" s="13"/>
      <c r="Z89" s="9"/>
    </row>
    <row r="90" spans="1:26" ht="27" customHeight="1">
      <c r="B90" s="156"/>
      <c r="C90" s="165"/>
      <c r="D90" s="166"/>
      <c r="E90" s="49"/>
      <c r="F90" s="149"/>
      <c r="G90" s="96"/>
      <c r="H90" s="96"/>
      <c r="I90" s="112"/>
      <c r="S90" s="11"/>
      <c r="T90" s="13"/>
      <c r="U90" s="13"/>
      <c r="V90" s="13"/>
      <c r="W90" s="13"/>
      <c r="X90" s="12"/>
      <c r="Y90" s="13"/>
      <c r="Z90" s="9"/>
    </row>
    <row r="91" spans="1:26" ht="27" customHeight="1">
      <c r="B91" s="156">
        <v>39</v>
      </c>
      <c r="C91" s="165"/>
      <c r="D91" s="166"/>
      <c r="E91" s="49"/>
      <c r="F91" s="148"/>
      <c r="G91" s="96"/>
      <c r="H91" s="96"/>
      <c r="I91" s="112"/>
      <c r="S91" s="11"/>
      <c r="T91" s="13"/>
      <c r="U91" s="13"/>
      <c r="V91" s="13"/>
      <c r="W91" s="13"/>
      <c r="X91" s="12"/>
      <c r="Y91" s="13"/>
      <c r="Z91" s="9"/>
    </row>
    <row r="92" spans="1:26" ht="27" customHeight="1">
      <c r="B92" s="156"/>
      <c r="C92" s="165"/>
      <c r="D92" s="166"/>
      <c r="E92" s="49"/>
      <c r="F92" s="149"/>
      <c r="G92" s="96"/>
      <c r="H92" s="96"/>
      <c r="I92" s="112"/>
      <c r="S92" s="11"/>
      <c r="T92" s="12"/>
      <c r="U92" s="13"/>
      <c r="V92" s="13"/>
      <c r="W92" s="13"/>
      <c r="X92" s="12"/>
      <c r="Y92" s="13"/>
      <c r="Z92" s="9"/>
    </row>
    <row r="93" spans="1:26" ht="27" customHeight="1">
      <c r="B93" s="156">
        <v>40</v>
      </c>
      <c r="C93" s="165"/>
      <c r="D93" s="166"/>
      <c r="E93" s="49"/>
      <c r="F93" s="146"/>
      <c r="G93" s="96"/>
      <c r="H93" s="96"/>
      <c r="I93" s="112"/>
      <c r="S93" s="11"/>
      <c r="T93" s="12"/>
      <c r="U93" s="13"/>
      <c r="V93" s="13"/>
      <c r="W93" s="13"/>
      <c r="X93" s="12"/>
      <c r="Y93" s="13"/>
      <c r="Z93" s="9"/>
    </row>
    <row r="94" spans="1:26" ht="27" customHeight="1" thickBot="1">
      <c r="B94" s="160"/>
      <c r="C94" s="194"/>
      <c r="D94" s="195"/>
      <c r="E94" s="54"/>
      <c r="F94" s="147"/>
      <c r="G94" s="97"/>
      <c r="H94" s="97"/>
      <c r="I94" s="112"/>
      <c r="S94" s="14"/>
      <c r="T94" s="12"/>
      <c r="U94" s="13"/>
      <c r="V94" s="13"/>
      <c r="W94" s="13"/>
      <c r="X94" s="12"/>
      <c r="Y94" s="13"/>
      <c r="Z94" s="9"/>
    </row>
    <row r="95" spans="1:26" ht="27" customHeight="1">
      <c r="A95" s="33">
        <f>COUNTA(E95,E97,E99,E101,E103,E105,E107,E109,E111,E113)</f>
        <v>0</v>
      </c>
      <c r="B95" s="156">
        <v>41</v>
      </c>
      <c r="C95" s="165"/>
      <c r="D95" s="166"/>
      <c r="E95" s="49"/>
      <c r="F95" s="148"/>
      <c r="G95" s="96"/>
      <c r="H95" s="96"/>
      <c r="I95" s="112"/>
      <c r="S95" s="11"/>
      <c r="T95" s="12"/>
      <c r="U95" s="13"/>
      <c r="V95" s="13"/>
      <c r="W95" s="13"/>
      <c r="X95" s="12"/>
      <c r="Y95" s="13"/>
      <c r="Z95" s="9"/>
    </row>
    <row r="96" spans="1:26" ht="27" customHeight="1">
      <c r="A96" s="55">
        <f>COUNTA(G95:I95,G97:I97,G99:I99,G101:I101,G103:I103,G105:I105,G107:I107,G109:I109,G111:I111,G113:I113)</f>
        <v>0</v>
      </c>
      <c r="B96" s="156"/>
      <c r="C96" s="165"/>
      <c r="D96" s="166"/>
      <c r="E96" s="49"/>
      <c r="F96" s="149"/>
      <c r="G96" s="96"/>
      <c r="H96" s="96"/>
      <c r="I96" s="112"/>
      <c r="S96" s="11"/>
      <c r="T96" s="13"/>
      <c r="U96" s="13"/>
      <c r="V96" s="13"/>
      <c r="W96" s="13"/>
      <c r="X96" s="12"/>
      <c r="Y96" s="13"/>
      <c r="Z96" s="9"/>
    </row>
    <row r="97" spans="2:26" ht="27" customHeight="1">
      <c r="B97" s="156">
        <v>42</v>
      </c>
      <c r="C97" s="165"/>
      <c r="D97" s="166"/>
      <c r="E97" s="49"/>
      <c r="F97" s="148"/>
      <c r="G97" s="96"/>
      <c r="H97" s="96"/>
      <c r="I97" s="112"/>
      <c r="S97" s="11"/>
      <c r="T97" s="12"/>
      <c r="U97" s="13"/>
      <c r="V97" s="13"/>
      <c r="W97" s="13"/>
      <c r="X97" s="13"/>
      <c r="Y97" s="12"/>
      <c r="Z97" s="9"/>
    </row>
    <row r="98" spans="2:26" ht="27" customHeight="1">
      <c r="B98" s="156"/>
      <c r="C98" s="165"/>
      <c r="D98" s="166"/>
      <c r="E98" s="49"/>
      <c r="F98" s="149"/>
      <c r="G98" s="96"/>
      <c r="H98" s="96"/>
      <c r="I98" s="112"/>
      <c r="S98" s="11"/>
      <c r="T98" s="12"/>
      <c r="U98" s="13"/>
      <c r="V98" s="13"/>
      <c r="W98" s="12"/>
      <c r="X98" s="12"/>
      <c r="Y98" s="13"/>
      <c r="Z98" s="9"/>
    </row>
    <row r="99" spans="2:26" ht="27" customHeight="1">
      <c r="B99" s="156">
        <v>43</v>
      </c>
      <c r="C99" s="165"/>
      <c r="D99" s="166"/>
      <c r="E99" s="49"/>
      <c r="F99" s="148"/>
      <c r="G99" s="96"/>
      <c r="H99" s="96"/>
      <c r="I99" s="112"/>
      <c r="S99" s="11"/>
      <c r="T99" s="12"/>
      <c r="U99" s="13"/>
      <c r="V99" s="13"/>
      <c r="W99" s="13"/>
      <c r="X99" s="12"/>
      <c r="Y99" s="13"/>
      <c r="Z99" s="9"/>
    </row>
    <row r="100" spans="2:26" ht="27" customHeight="1">
      <c r="B100" s="156"/>
      <c r="C100" s="165"/>
      <c r="D100" s="166"/>
      <c r="E100" s="49"/>
      <c r="F100" s="149"/>
      <c r="G100" s="96"/>
      <c r="H100" s="96"/>
      <c r="I100" s="112"/>
      <c r="S100" s="11"/>
      <c r="T100" s="12"/>
      <c r="U100" s="13"/>
      <c r="V100" s="13"/>
      <c r="W100" s="13"/>
      <c r="X100" s="13"/>
      <c r="Y100" s="13"/>
      <c r="Z100" s="9"/>
    </row>
    <row r="101" spans="2:26" ht="27" customHeight="1">
      <c r="B101" s="156">
        <v>44</v>
      </c>
      <c r="C101" s="165"/>
      <c r="D101" s="166"/>
      <c r="E101" s="49"/>
      <c r="F101" s="148"/>
      <c r="G101" s="96"/>
      <c r="H101" s="96"/>
      <c r="I101" s="112"/>
      <c r="S101" s="11"/>
      <c r="T101" s="12"/>
      <c r="U101" s="13"/>
      <c r="V101" s="13"/>
      <c r="W101" s="13"/>
      <c r="X101" s="12"/>
      <c r="Y101" s="13"/>
      <c r="Z101" s="9"/>
    </row>
    <row r="102" spans="2:26" ht="27" customHeight="1">
      <c r="B102" s="156"/>
      <c r="C102" s="165"/>
      <c r="D102" s="166"/>
      <c r="E102" s="49"/>
      <c r="F102" s="149"/>
      <c r="G102" s="96"/>
      <c r="H102" s="96"/>
      <c r="I102" s="112"/>
      <c r="S102" s="11"/>
      <c r="T102" s="12"/>
      <c r="U102" s="13"/>
      <c r="V102" s="12"/>
      <c r="W102" s="13"/>
      <c r="X102" s="12"/>
      <c r="Y102" s="13"/>
      <c r="Z102" s="9"/>
    </row>
    <row r="103" spans="2:26" ht="27" customHeight="1">
      <c r="B103" s="156">
        <v>45</v>
      </c>
      <c r="C103" s="165"/>
      <c r="D103" s="166"/>
      <c r="E103" s="49"/>
      <c r="F103" s="148"/>
      <c r="G103" s="96"/>
      <c r="H103" s="96"/>
      <c r="I103" s="112"/>
      <c r="S103" s="11"/>
      <c r="T103" s="12"/>
      <c r="U103" s="13"/>
      <c r="V103" s="12"/>
      <c r="W103" s="13"/>
      <c r="X103" s="13"/>
      <c r="Y103" s="13"/>
      <c r="Z103" s="9"/>
    </row>
    <row r="104" spans="2:26" ht="27" customHeight="1">
      <c r="B104" s="156"/>
      <c r="C104" s="165"/>
      <c r="D104" s="166"/>
      <c r="E104" s="49"/>
      <c r="F104" s="149"/>
      <c r="G104" s="96"/>
      <c r="H104" s="96"/>
      <c r="I104" s="112"/>
      <c r="S104" s="9"/>
      <c r="T104" s="10"/>
      <c r="U104" s="13"/>
      <c r="V104" s="10"/>
      <c r="W104" s="10"/>
      <c r="X104" s="13"/>
      <c r="Y104" s="13"/>
      <c r="Z104" s="9"/>
    </row>
    <row r="105" spans="2:26" ht="27" customHeight="1">
      <c r="B105" s="156">
        <v>46</v>
      </c>
      <c r="C105" s="165"/>
      <c r="D105" s="166"/>
      <c r="E105" s="49"/>
      <c r="F105" s="148"/>
      <c r="G105" s="96"/>
      <c r="H105" s="96"/>
      <c r="I105" s="112"/>
      <c r="U105" s="12"/>
      <c r="X105" s="12"/>
      <c r="Y105" s="13"/>
      <c r="Z105" s="9"/>
    </row>
    <row r="106" spans="2:26" ht="27" customHeight="1">
      <c r="B106" s="156"/>
      <c r="C106" s="165"/>
      <c r="D106" s="166"/>
      <c r="E106" s="49"/>
      <c r="F106" s="149"/>
      <c r="G106" s="96"/>
      <c r="H106" s="96"/>
      <c r="I106" s="112"/>
      <c r="U106" s="12"/>
      <c r="X106" s="13"/>
      <c r="Y106" s="13"/>
      <c r="Z106" s="9"/>
    </row>
    <row r="107" spans="2:26" ht="27" customHeight="1">
      <c r="B107" s="156">
        <v>47</v>
      </c>
      <c r="C107" s="165"/>
      <c r="D107" s="166"/>
      <c r="E107" s="49"/>
      <c r="F107" s="148"/>
      <c r="G107" s="96"/>
      <c r="H107" s="96"/>
      <c r="I107" s="112"/>
      <c r="U107" s="10"/>
      <c r="X107" s="12"/>
      <c r="Y107" s="13"/>
      <c r="Z107" s="9"/>
    </row>
    <row r="108" spans="2:26" ht="27" customHeight="1">
      <c r="B108" s="156"/>
      <c r="C108" s="165"/>
      <c r="D108" s="166"/>
      <c r="E108" s="49"/>
      <c r="F108" s="149"/>
      <c r="G108" s="96"/>
      <c r="H108" s="96"/>
      <c r="I108" s="112"/>
      <c r="X108" s="13"/>
      <c r="Y108" s="13"/>
      <c r="Z108" s="9"/>
    </row>
    <row r="109" spans="2:26" ht="27" customHeight="1">
      <c r="B109" s="156">
        <v>48</v>
      </c>
      <c r="C109" s="165"/>
      <c r="D109" s="166"/>
      <c r="E109" s="49"/>
      <c r="F109" s="148"/>
      <c r="G109" s="96"/>
      <c r="H109" s="96"/>
      <c r="I109" s="112"/>
      <c r="X109" s="12"/>
      <c r="Y109" s="13"/>
      <c r="Z109" s="9"/>
    </row>
    <row r="110" spans="2:26" ht="27" customHeight="1">
      <c r="B110" s="156"/>
      <c r="C110" s="165"/>
      <c r="D110" s="166"/>
      <c r="E110" s="49"/>
      <c r="F110" s="149"/>
      <c r="G110" s="96"/>
      <c r="H110" s="96"/>
      <c r="I110" s="112"/>
      <c r="X110" s="12"/>
      <c r="Y110" s="13"/>
      <c r="Z110" s="9"/>
    </row>
    <row r="111" spans="2:26" ht="27" customHeight="1">
      <c r="B111" s="156">
        <v>49</v>
      </c>
      <c r="C111" s="165"/>
      <c r="D111" s="166"/>
      <c r="E111" s="49"/>
      <c r="F111" s="148"/>
      <c r="G111" s="96"/>
      <c r="H111" s="96"/>
      <c r="I111" s="112"/>
      <c r="X111" s="12"/>
      <c r="Y111" s="13"/>
      <c r="Z111" s="9"/>
    </row>
    <row r="112" spans="2:26" ht="27" customHeight="1">
      <c r="B112" s="156"/>
      <c r="C112" s="165"/>
      <c r="D112" s="166"/>
      <c r="E112" s="49"/>
      <c r="F112" s="149"/>
      <c r="G112" s="96"/>
      <c r="H112" s="96"/>
      <c r="I112" s="112"/>
      <c r="X112" s="12"/>
      <c r="Y112" s="13"/>
      <c r="Z112" s="9"/>
    </row>
    <row r="113" spans="2:26" ht="27" customHeight="1">
      <c r="B113" s="156">
        <v>50</v>
      </c>
      <c r="C113" s="165"/>
      <c r="D113" s="166"/>
      <c r="E113" s="49"/>
      <c r="F113" s="146"/>
      <c r="G113" s="96"/>
      <c r="H113" s="96"/>
      <c r="I113" s="112"/>
      <c r="X113" s="12"/>
      <c r="Y113" s="13"/>
      <c r="Z113" s="9"/>
    </row>
    <row r="114" spans="2:26" ht="27" customHeight="1" thickBot="1">
      <c r="B114" s="160"/>
      <c r="C114" s="194"/>
      <c r="D114" s="195"/>
      <c r="E114" s="54"/>
      <c r="F114" s="147"/>
      <c r="G114" s="97"/>
      <c r="H114" s="97"/>
      <c r="I114" s="112"/>
      <c r="X114" s="12"/>
      <c r="Y114" s="13"/>
      <c r="Z114" s="9"/>
    </row>
    <row r="115" spans="2:26" ht="20.25" customHeight="1">
      <c r="X115" s="10"/>
      <c r="Y115" s="10"/>
      <c r="Z115" s="9"/>
    </row>
    <row r="116" spans="2:26" ht="20.25" customHeight="1"/>
    <row r="117" spans="2:26" ht="20.25" customHeight="1"/>
  </sheetData>
  <sheetProtection algorithmName="SHA-512" hashValue="jMSUpUzaxv3Fb5LLxxsPiVtY7q3aF5BkiNZXsT6wg+DQ6JjeIOD11PMg/iA2GX3JPc1JBEqfj0GjjLElsEnJeg==" saltValue="YINL8FC5dIrf/wiDSdjWuw==" spinCount="100000" sheet="1" objects="1" scenarios="1"/>
  <mergeCells count="228">
    <mergeCell ref="F7:G7"/>
    <mergeCell ref="H7:I7"/>
    <mergeCell ref="B101:B102"/>
    <mergeCell ref="C101:C102"/>
    <mergeCell ref="D101:D102"/>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B113:B114"/>
    <mergeCell ref="C113:C114"/>
    <mergeCell ref="D113:D114"/>
    <mergeCell ref="B109:B110"/>
    <mergeCell ref="C109:C110"/>
    <mergeCell ref="D109:D110"/>
    <mergeCell ref="B111:B112"/>
    <mergeCell ref="B97:B98"/>
    <mergeCell ref="B103:B104"/>
    <mergeCell ref="C103:C104"/>
    <mergeCell ref="D103:D104"/>
    <mergeCell ref="B105:B106"/>
    <mergeCell ref="C105:C106"/>
    <mergeCell ref="D105:D106"/>
    <mergeCell ref="C97:C98"/>
    <mergeCell ref="C111:C112"/>
    <mergeCell ref="D111:D112"/>
    <mergeCell ref="D97:D98"/>
    <mergeCell ref="B99:B100"/>
    <mergeCell ref="B107:B108"/>
    <mergeCell ref="C107:C108"/>
    <mergeCell ref="D107:D108"/>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53:B54"/>
    <mergeCell ref="C53:C54"/>
    <mergeCell ref="D53:D54"/>
    <mergeCell ref="B55:B56"/>
    <mergeCell ref="C55:C56"/>
    <mergeCell ref="D55:D56"/>
    <mergeCell ref="B57:B58"/>
    <mergeCell ref="B65:B66"/>
    <mergeCell ref="C65:C66"/>
    <mergeCell ref="D65:D66"/>
    <mergeCell ref="B59:B60"/>
    <mergeCell ref="C59:C60"/>
    <mergeCell ref="D59:D60"/>
    <mergeCell ref="B61:B62"/>
    <mergeCell ref="C61:C62"/>
    <mergeCell ref="D61:D62"/>
    <mergeCell ref="C57:C58"/>
    <mergeCell ref="D57:D58"/>
    <mergeCell ref="B41:B42"/>
    <mergeCell ref="C41:C42"/>
    <mergeCell ref="D41:D42"/>
    <mergeCell ref="B43:B44"/>
    <mergeCell ref="C43:C44"/>
    <mergeCell ref="D43:D44"/>
    <mergeCell ref="D49:D50"/>
    <mergeCell ref="B51:B52"/>
    <mergeCell ref="C51:C52"/>
    <mergeCell ref="D51:D52"/>
    <mergeCell ref="B45:B46"/>
    <mergeCell ref="C45:C46"/>
    <mergeCell ref="D45:D46"/>
    <mergeCell ref="B47:B48"/>
    <mergeCell ref="C47:C48"/>
    <mergeCell ref="D47:D48"/>
    <mergeCell ref="B49:B50"/>
    <mergeCell ref="C49:C50"/>
    <mergeCell ref="B35:B36"/>
    <mergeCell ref="C35:C36"/>
    <mergeCell ref="D35:D36"/>
    <mergeCell ref="B31:B32"/>
    <mergeCell ref="C31:C32"/>
    <mergeCell ref="D31:D32"/>
    <mergeCell ref="B33:B34"/>
    <mergeCell ref="C39:C40"/>
    <mergeCell ref="D39:D40"/>
    <mergeCell ref="C33:C34"/>
    <mergeCell ref="D33:D34"/>
    <mergeCell ref="B37:B38"/>
    <mergeCell ref="C37:C38"/>
    <mergeCell ref="D37:D38"/>
    <mergeCell ref="B39:B40"/>
    <mergeCell ref="C27:C28"/>
    <mergeCell ref="D27:D28"/>
    <mergeCell ref="B21:B22"/>
    <mergeCell ref="C21:C22"/>
    <mergeCell ref="D21:D22"/>
    <mergeCell ref="B23:B24"/>
    <mergeCell ref="C23:C24"/>
    <mergeCell ref="D23:D24"/>
    <mergeCell ref="B29:B30"/>
    <mergeCell ref="C29:C30"/>
    <mergeCell ref="D29:D30"/>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D5:E5"/>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S3:X8"/>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s>
  <phoneticPr fontId="1"/>
  <conditionalFormatting sqref="G12:I12">
    <cfRule type="containsText" dxfId="12" priority="20" operator="containsText" text="未">
      <formula>NOT(ISERROR(SEARCH("未",G12)))</formula>
    </cfRule>
    <cfRule type="containsText" dxfId="11" priority="21" operator="containsText" text="未">
      <formula>NOT(ISERROR(SEARCH("未",G12)))</formula>
    </cfRule>
    <cfRule type="containsText" dxfId="10" priority="22" operator="containsText" text="未">
      <formula>NOT(ISERROR(SEARCH("未",G12)))</formula>
    </cfRule>
  </conditionalFormatting>
  <conditionalFormatting sqref="G12:I12">
    <cfRule type="containsText" dxfId="9" priority="18" operator="containsText" text="未">
      <formula>NOT(ISERROR(SEARCH("未",G12)))</formula>
    </cfRule>
    <cfRule type="containsText" dxfId="8" priority="19" operator="containsText" text="未">
      <formula>NOT(ISERROR(SEARCH("未",G12)))</formula>
    </cfRule>
  </conditionalFormatting>
  <conditionalFormatting sqref="G12:I12">
    <cfRule type="containsText" dxfId="7" priority="16" operator="containsText" text="未入力">
      <formula>NOT(ISERROR(SEARCH("未入力",G12)))</formula>
    </cfRule>
    <cfRule type="containsText" dxfId="6" priority="17" operator="containsText" text="未入力">
      <formula>NOT(ISERROR(SEARCH("未入力",G12)))</formula>
    </cfRule>
  </conditionalFormatting>
  <conditionalFormatting sqref="C15:C114">
    <cfRule type="containsText" dxfId="5" priority="13" stopIfTrue="1" operator="containsText" text="女">
      <formula>NOT(ISERROR(SEARCH("女",C15)))</formula>
    </cfRule>
    <cfRule type="containsText" dxfId="4" priority="14" stopIfTrue="1" operator="containsText" text="男">
      <formula>NOT(ISERROR(SEARCH("男",C15)))</formula>
    </cfRule>
  </conditionalFormatting>
  <dataValidations count="9">
    <dataValidation type="list" allowBlank="1" showInputMessage="1" showErrorMessage="1" sqref="G113 G15 G17 G19 G21 G23 G25 G27 G29 G31 G33 G35 G37 G39 G41 G43 G45 G47 G49 G51 G53 G55 G57 G59 G61 G63 G65 G67 G69 G71 G73 G75 G77 G79 G81 G83 G85 G87 G89 G91 G93 G95 G97 G99 G101 G103 G105 G107 G109 G111">
      <formula1>INDIRECT(C15)</formula1>
    </dataValidation>
    <dataValidation type="list" allowBlank="1" showInputMessage="1" showErrorMessage="1" sqref="H111 H25 H19 H21 H23 H15 H27 H29 H31 H33 H35 H37 H39 H41 H43 H45 H47 H49 H51 H53 H55 H57 H59 H61 H63 H65 H67 H69 H71 H73 H75 H77 H79 H81 H83 H85 H87 H89 H91 H93 H95 H97 H99 H101 H103 H105 H107 H109 H17 H113">
      <formula1>INDIRECT(C15)</formula1>
    </dataValidation>
    <dataValidation type="whole" imeMode="halfAlpha" allowBlank="1" showInputMessage="1" showErrorMessage="1" sqref="D15:D114">
      <formula1>1</formula1>
      <formula2>9999</formula2>
    </dataValidation>
    <dataValidation imeMode="halfKatakana" allowBlank="1" showInputMessage="1" showErrorMessage="1"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16 G114 G112 G110 G108 G106 G104 G102 G100 G98 G96 G94 G92 G90 G88 G86 G84 G82 G80 G78 G76 G74 G72 G70 G68 G66 G64 G62 G60 G58 G56 G54 G52 G50 G48 G46 G44 G42 G40 G38 G36 G34 G32 G30 G28 G26 G24 G22 G20 G18">
      <formula1>100</formula1>
      <formula2>999999</formula2>
    </dataValidation>
    <dataValidation type="list" allowBlank="1" showInputMessage="1" showErrorMessage="1" sqref="C15:C114">
      <formula1>$L$12:$Q$12</formula1>
    </dataValidation>
    <dataValidation type="list" allowBlank="1" showInputMessage="1" showErrorMessage="1" sqref="F15:F114">
      <formula1>$R$12:$R$17</formula1>
    </dataValidation>
    <dataValidation type="list" allowBlank="1" showInputMessage="1" showErrorMessage="1" sqref="B4:C4">
      <formula1>"一般,高校生,中学生,小学生"</formula1>
    </dataValidation>
    <dataValidation type="list" allowBlank="1" showInputMessage="1" showErrorMessage="1" sqref="I15 I17 I19 I21 I23 I25 I27 I29 I31 I33 I35 I37 I39 I41 I43 I45 I47 I49 I51 I53 I55 I57 I59 I61 I63 I65 I67 I69 I71 I73 I75 I77 I79 I81 I83 I85 I87 I89 I91 I93 I95 I97 I99 I101 I103 I105 I107 I109 I111 I113">
      <formula1>INDIRECT(C15)</formula1>
    </dataValidation>
  </dataValidations>
  <pageMargins left="0.27559055118110237" right="0.31496062992125984" top="0.15748031496062992" bottom="0.23622047244094491" header="0.31496062992125984" footer="0.19685039370078741"/>
  <pageSetup paperSize="9" scale="97" orientation="portrait" r:id="rId1"/>
  <rowBreaks count="3" manualBreakCount="3">
    <brk id="34" max="26" man="1"/>
    <brk id="64" max="16383" man="1"/>
    <brk id="94" max="16383" man="1"/>
  </rowBreaks>
  <colBreaks count="1" manualBreakCount="1">
    <brk id="9" max="1048575" man="1"/>
  </colBreaks>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Y70"/>
  <sheetViews>
    <sheetView zoomScale="90" zoomScaleNormal="90" zoomScaleSheetLayoutView="80" workbookViewId="0">
      <selection activeCell="V17" sqref="V17"/>
    </sheetView>
  </sheetViews>
  <sheetFormatPr defaultRowHeight="13.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8" width="11.5" hidden="1" customWidth="1"/>
    <col min="19" max="19" width="9" hidden="1" customWidth="1"/>
  </cols>
  <sheetData>
    <row r="1" spans="1:25" ht="25.5" customHeight="1" thickBot="1">
      <c r="B1" s="172" t="str">
        <f>個人種目申込一覧表!B1</f>
        <v>第63回茅野市総合体育大会陸上競技会 7/29 締切7/13</v>
      </c>
      <c r="C1" s="172"/>
      <c r="D1" s="172"/>
      <c r="E1" s="172"/>
      <c r="F1" s="172"/>
      <c r="G1" s="1" t="s">
        <v>9</v>
      </c>
      <c r="H1" s="200" t="str">
        <f>個人種目申込一覧表!G1</f>
        <v>個人種目申込一覧表／茅野市</v>
      </c>
      <c r="I1" s="201"/>
    </row>
    <row r="2" spans="1:25" ht="8.25" customHeight="1" thickTop="1" thickBot="1">
      <c r="B2" s="1"/>
      <c r="C2" s="1"/>
      <c r="G2" s="1"/>
      <c r="I2" s="1"/>
    </row>
    <row r="3" spans="1:25" ht="25.5" customHeight="1">
      <c r="C3" s="5" t="s">
        <v>24</v>
      </c>
      <c r="L3" s="30"/>
      <c r="M3" s="30"/>
      <c r="N3" s="30"/>
      <c r="O3" s="30"/>
      <c r="P3" s="30"/>
      <c r="Q3" s="30"/>
      <c r="R3" s="30"/>
      <c r="S3" s="30"/>
      <c r="T3" s="202" t="s">
        <v>154</v>
      </c>
      <c r="U3" s="203"/>
      <c r="V3" s="203"/>
      <c r="W3" s="203"/>
      <c r="X3" s="204"/>
      <c r="Y3" s="77"/>
    </row>
    <row r="4" spans="1:25" ht="6" customHeight="1" thickBot="1">
      <c r="L4" s="30"/>
      <c r="M4" s="30"/>
      <c r="N4" s="30"/>
      <c r="O4" s="30"/>
      <c r="P4" s="30"/>
      <c r="Q4" s="30"/>
      <c r="R4" s="30"/>
      <c r="S4" s="30"/>
      <c r="T4" s="205"/>
      <c r="U4" s="206"/>
      <c r="V4" s="206"/>
      <c r="W4" s="206"/>
      <c r="X4" s="207"/>
      <c r="Y4" s="77"/>
    </row>
    <row r="5" spans="1:25" ht="27" customHeight="1">
      <c r="C5" s="26" t="s">
        <v>11</v>
      </c>
      <c r="D5" s="23"/>
      <c r="E5" s="4" t="s">
        <v>14</v>
      </c>
      <c r="G5" s="85"/>
      <c r="H5" s="85"/>
      <c r="I5" s="85"/>
      <c r="L5" s="30"/>
      <c r="M5" s="30"/>
      <c r="N5" s="30"/>
      <c r="O5" s="30"/>
      <c r="P5" s="30"/>
      <c r="Q5" s="30"/>
      <c r="R5" s="30"/>
      <c r="S5" s="30"/>
      <c r="T5" s="205"/>
      <c r="U5" s="206"/>
      <c r="V5" s="206"/>
      <c r="W5" s="206"/>
      <c r="X5" s="207"/>
      <c r="Y5" s="77"/>
    </row>
    <row r="6" spans="1:25" ht="27" customHeight="1" thickBot="1">
      <c r="C6" s="41">
        <f>COUNTA(E10,E15,E20,E25,E30,E35,E40,E45,E50,E55,E60,E65)</f>
        <v>0</v>
      </c>
      <c r="D6" s="24"/>
      <c r="E6" s="40">
        <f>SUM(K10+K15+K20+K25+K30+K35+K40+K45+K50,K55,K60,K65)</f>
        <v>0</v>
      </c>
      <c r="G6" s="86"/>
      <c r="H6" s="85"/>
      <c r="I6" s="87"/>
      <c r="L6" s="30"/>
      <c r="M6" s="30"/>
      <c r="N6" s="30"/>
      <c r="O6" s="30"/>
      <c r="P6" s="30"/>
      <c r="Q6" s="30"/>
      <c r="R6" s="30"/>
      <c r="S6" s="30"/>
      <c r="T6" s="205"/>
      <c r="U6" s="206"/>
      <c r="V6" s="206"/>
      <c r="W6" s="206"/>
      <c r="X6" s="207"/>
      <c r="Y6" s="77"/>
    </row>
    <row r="7" spans="1:25" ht="6" customHeight="1" thickBot="1">
      <c r="L7" s="25"/>
      <c r="M7" s="25"/>
      <c r="N7" s="25"/>
      <c r="O7" s="25"/>
      <c r="P7" s="25"/>
      <c r="Q7" s="25"/>
      <c r="R7" s="25"/>
      <c r="S7" s="77"/>
      <c r="T7" s="205"/>
      <c r="U7" s="206"/>
      <c r="V7" s="206"/>
      <c r="W7" s="206"/>
      <c r="X7" s="207"/>
    </row>
    <row r="8" spans="1:25" ht="36" customHeight="1" thickBot="1">
      <c r="D8" s="16" t="s">
        <v>125</v>
      </c>
      <c r="E8" s="17" t="s">
        <v>10</v>
      </c>
      <c r="F8" s="18" t="s">
        <v>125</v>
      </c>
      <c r="G8" s="17" t="s">
        <v>10</v>
      </c>
      <c r="H8" s="18" t="s">
        <v>125</v>
      </c>
      <c r="I8" s="19" t="s">
        <v>10</v>
      </c>
      <c r="L8" s="25"/>
      <c r="M8" s="25"/>
      <c r="N8" s="25"/>
      <c r="O8" s="25"/>
      <c r="P8" s="25"/>
      <c r="Q8" s="25"/>
      <c r="R8" s="25"/>
      <c r="S8" s="77"/>
      <c r="T8" s="205"/>
      <c r="U8" s="206"/>
      <c r="V8" s="206"/>
      <c r="W8" s="206"/>
      <c r="X8" s="207"/>
    </row>
    <row r="9" spans="1:25" ht="6" customHeight="1" thickBot="1">
      <c r="A9" s="20"/>
      <c r="B9" s="21"/>
      <c r="C9" s="21"/>
      <c r="D9" s="22"/>
      <c r="E9" s="20"/>
      <c r="F9" s="22"/>
      <c r="G9" s="20"/>
      <c r="H9" s="22"/>
      <c r="I9" s="20"/>
      <c r="J9" s="20"/>
      <c r="T9" s="205"/>
      <c r="U9" s="206"/>
      <c r="V9" s="206"/>
      <c r="W9" s="206"/>
      <c r="X9" s="207"/>
    </row>
    <row r="10" spans="1:25" ht="27" customHeight="1" thickBot="1">
      <c r="B10" s="34" t="s">
        <v>16</v>
      </c>
      <c r="C10" s="35" t="s">
        <v>17</v>
      </c>
      <c r="D10" s="78"/>
      <c r="E10" s="42"/>
      <c r="F10" s="79"/>
      <c r="G10" s="42"/>
      <c r="H10" s="79"/>
      <c r="I10" s="43"/>
      <c r="K10">
        <f>COUNTA(E10,G10,I10,E12,G12,I12)</f>
        <v>0</v>
      </c>
      <c r="L10" s="1" t="s">
        <v>99</v>
      </c>
      <c r="M10" s="1" t="s">
        <v>100</v>
      </c>
      <c r="N10" s="73" t="s">
        <v>68</v>
      </c>
      <c r="O10" s="73" t="s">
        <v>69</v>
      </c>
      <c r="P10" s="1" t="s">
        <v>80</v>
      </c>
      <c r="Q10" s="1" t="s">
        <v>82</v>
      </c>
      <c r="S10" s="72"/>
      <c r="T10" s="208"/>
      <c r="U10" s="209"/>
      <c r="V10" s="209"/>
      <c r="W10" s="209"/>
      <c r="X10" s="210"/>
    </row>
    <row r="11" spans="1:25" ht="27" customHeight="1" thickBot="1">
      <c r="B11" s="70"/>
      <c r="C11" s="66"/>
      <c r="D11" s="57"/>
      <c r="E11" s="44"/>
      <c r="F11" s="58"/>
      <c r="G11" s="44"/>
      <c r="H11" s="58"/>
      <c r="I11" s="45"/>
      <c r="L11" s="1" t="s">
        <v>152</v>
      </c>
      <c r="M11" s="1" t="s">
        <v>153</v>
      </c>
      <c r="N11" s="83"/>
      <c r="O11" s="83"/>
      <c r="P11" s="83"/>
      <c r="Q11" s="83"/>
      <c r="S11" s="29"/>
      <c r="W11" s="75"/>
      <c r="X11" s="76"/>
      <c r="Y11" s="76"/>
    </row>
    <row r="12" spans="1:25" ht="27" customHeight="1">
      <c r="B12" s="36" t="s">
        <v>18</v>
      </c>
      <c r="C12" s="37" t="s">
        <v>15</v>
      </c>
      <c r="D12" s="80"/>
      <c r="E12" s="46"/>
      <c r="F12" s="81"/>
      <c r="G12" s="46"/>
      <c r="H12" s="81"/>
      <c r="I12" s="67"/>
      <c r="L12" s="1">
        <v>1</v>
      </c>
      <c r="M12" s="1">
        <v>2</v>
      </c>
      <c r="N12" s="1">
        <v>3</v>
      </c>
      <c r="O12" s="1">
        <v>4</v>
      </c>
      <c r="P12" s="1">
        <v>5</v>
      </c>
      <c r="Q12" s="1">
        <v>6</v>
      </c>
      <c r="R12" s="1" t="s">
        <v>60</v>
      </c>
      <c r="S12" s="1" t="s">
        <v>61</v>
      </c>
      <c r="W12" s="76"/>
      <c r="X12" s="76"/>
      <c r="Y12" s="76"/>
    </row>
    <row r="13" spans="1:25" ht="27" customHeight="1" thickBot="1">
      <c r="B13" s="61"/>
      <c r="C13" s="47"/>
      <c r="D13" s="60"/>
      <c r="E13" s="48"/>
      <c r="F13" s="59"/>
      <c r="G13" s="48"/>
      <c r="H13" s="59"/>
      <c r="I13" s="68"/>
      <c r="L13" s="1" t="s">
        <v>101</v>
      </c>
      <c r="M13" s="1" t="s">
        <v>102</v>
      </c>
      <c r="N13" s="83" t="s">
        <v>103</v>
      </c>
      <c r="O13" s="83" t="s">
        <v>104</v>
      </c>
      <c r="P13" s="83" t="s">
        <v>105</v>
      </c>
      <c r="Q13" s="83" t="s">
        <v>106</v>
      </c>
      <c r="R13" s="83" t="s">
        <v>107</v>
      </c>
    </row>
    <row r="14" spans="1:25" ht="6" customHeight="1" thickBot="1">
      <c r="B14" s="38"/>
      <c r="C14" s="38"/>
      <c r="D14" s="39"/>
      <c r="E14" s="38"/>
    </row>
    <row r="15" spans="1:25" ht="27" customHeight="1">
      <c r="B15" s="34" t="s">
        <v>16</v>
      </c>
      <c r="C15" s="35" t="s">
        <v>17</v>
      </c>
      <c r="D15" s="78"/>
      <c r="E15" s="42"/>
      <c r="F15" s="79"/>
      <c r="G15" s="42"/>
      <c r="H15" s="79"/>
      <c r="I15" s="43"/>
      <c r="K15">
        <f>COUNTA(E15,G15,I15,E17,G17,I17)</f>
        <v>0</v>
      </c>
      <c r="S15" s="71"/>
    </row>
    <row r="16" spans="1:25" ht="27" customHeight="1" thickBot="1">
      <c r="B16" s="70"/>
      <c r="C16" s="66"/>
      <c r="D16" s="57"/>
      <c r="E16" s="44"/>
      <c r="F16" s="58"/>
      <c r="G16" s="44"/>
      <c r="H16" s="58"/>
      <c r="I16" s="45"/>
      <c r="S16" s="71"/>
    </row>
    <row r="17" spans="2:21" ht="27" customHeight="1">
      <c r="B17" s="36" t="s">
        <v>18</v>
      </c>
      <c r="C17" s="37" t="s">
        <v>15</v>
      </c>
      <c r="D17" s="80"/>
      <c r="E17" s="46"/>
      <c r="F17" s="81"/>
      <c r="G17" s="46"/>
      <c r="H17" s="81"/>
      <c r="I17" s="67"/>
      <c r="S17" s="71"/>
    </row>
    <row r="18" spans="2:21" ht="27" customHeight="1" thickBot="1">
      <c r="B18" s="61"/>
      <c r="C18" s="47"/>
      <c r="D18" s="60"/>
      <c r="E18" s="48"/>
      <c r="F18" s="59"/>
      <c r="G18" s="48"/>
      <c r="H18" s="59"/>
      <c r="I18" s="68"/>
      <c r="S18" s="71"/>
      <c r="U18" s="27"/>
    </row>
    <row r="19" spans="2:21" ht="6" customHeight="1" thickBot="1">
      <c r="B19" s="38"/>
      <c r="C19" s="38"/>
      <c r="D19" s="39"/>
      <c r="E19" s="38"/>
      <c r="F19" s="83"/>
      <c r="H19" s="83"/>
    </row>
    <row r="20" spans="2:21" ht="27" customHeight="1">
      <c r="B20" s="34" t="s">
        <v>16</v>
      </c>
      <c r="C20" s="35" t="s">
        <v>17</v>
      </c>
      <c r="D20" s="78"/>
      <c r="E20" s="42"/>
      <c r="F20" s="79"/>
      <c r="G20" s="42"/>
      <c r="H20" s="79"/>
      <c r="I20" s="43"/>
      <c r="K20">
        <f>COUNTA(E20,G20,I20,E22,G22,I22)</f>
        <v>0</v>
      </c>
    </row>
    <row r="21" spans="2:21" ht="27" customHeight="1" thickBot="1">
      <c r="B21" s="70"/>
      <c r="C21" s="66"/>
      <c r="D21" s="57"/>
      <c r="E21" s="44"/>
      <c r="F21" s="58"/>
      <c r="G21" s="44"/>
      <c r="H21" s="58"/>
      <c r="I21" s="45"/>
    </row>
    <row r="22" spans="2:21" ht="27" customHeight="1">
      <c r="B22" s="36" t="s">
        <v>18</v>
      </c>
      <c r="C22" s="37" t="s">
        <v>15</v>
      </c>
      <c r="D22" s="80"/>
      <c r="E22" s="46"/>
      <c r="F22" s="81"/>
      <c r="G22" s="46"/>
      <c r="H22" s="81"/>
      <c r="I22" s="67"/>
    </row>
    <row r="23" spans="2:21" ht="27.75" customHeight="1" thickBot="1">
      <c r="B23" s="61"/>
      <c r="C23" s="47"/>
      <c r="D23" s="60"/>
      <c r="E23" s="48"/>
      <c r="F23" s="59"/>
      <c r="G23" s="48"/>
      <c r="H23" s="59"/>
      <c r="I23" s="68"/>
    </row>
    <row r="24" spans="2:21" ht="6" customHeight="1" thickBot="1">
      <c r="B24" s="38"/>
      <c r="C24" s="38"/>
      <c r="D24" s="39"/>
      <c r="E24" s="38"/>
      <c r="F24" s="83"/>
      <c r="H24" s="83"/>
    </row>
    <row r="25" spans="2:21" ht="27" customHeight="1">
      <c r="B25" s="34" t="s">
        <v>16</v>
      </c>
      <c r="C25" s="35" t="s">
        <v>17</v>
      </c>
      <c r="D25" s="78"/>
      <c r="E25" s="42"/>
      <c r="F25" s="79"/>
      <c r="G25" s="42"/>
      <c r="H25" s="79"/>
      <c r="I25" s="43"/>
      <c r="K25">
        <f>COUNTA(E25,G25,I25,E27,G27,I27)</f>
        <v>0</v>
      </c>
    </row>
    <row r="26" spans="2:21" ht="27" customHeight="1" thickBot="1">
      <c r="B26" s="70"/>
      <c r="C26" s="66"/>
      <c r="D26" s="57"/>
      <c r="E26" s="44"/>
      <c r="F26" s="58"/>
      <c r="G26" s="44"/>
      <c r="H26" s="58"/>
      <c r="I26" s="45"/>
    </row>
    <row r="27" spans="2:21" ht="27" customHeight="1">
      <c r="B27" s="36" t="s">
        <v>18</v>
      </c>
      <c r="C27" s="37" t="s">
        <v>15</v>
      </c>
      <c r="D27" s="80"/>
      <c r="E27" s="46"/>
      <c r="F27" s="81"/>
      <c r="G27" s="46"/>
      <c r="H27" s="81"/>
      <c r="I27" s="67"/>
    </row>
    <row r="28" spans="2:21" ht="27.75" customHeight="1" thickBot="1">
      <c r="B28" s="61"/>
      <c r="C28" s="47"/>
      <c r="D28" s="60"/>
      <c r="E28" s="48"/>
      <c r="F28" s="59"/>
      <c r="G28" s="48"/>
      <c r="H28" s="59"/>
      <c r="I28" s="68"/>
    </row>
    <row r="29" spans="2:21" ht="6" customHeight="1" thickBot="1">
      <c r="B29" s="38"/>
      <c r="C29" s="38"/>
      <c r="D29" s="39"/>
      <c r="E29" s="38"/>
      <c r="F29" s="83"/>
      <c r="H29" s="83"/>
    </row>
    <row r="30" spans="2:21" ht="27" customHeight="1">
      <c r="B30" s="34" t="s">
        <v>16</v>
      </c>
      <c r="C30" s="35" t="s">
        <v>17</v>
      </c>
      <c r="D30" s="78"/>
      <c r="E30" s="42"/>
      <c r="F30" s="79"/>
      <c r="G30" s="42"/>
      <c r="H30" s="79"/>
      <c r="I30" s="43"/>
      <c r="K30">
        <f>COUNTA(E30,G30,I30,E32,G32,I32)</f>
        <v>0</v>
      </c>
    </row>
    <row r="31" spans="2:21" ht="27" customHeight="1" thickBot="1">
      <c r="B31" s="70"/>
      <c r="C31" s="66"/>
      <c r="D31" s="57"/>
      <c r="E31" s="44"/>
      <c r="F31" s="58"/>
      <c r="G31" s="44"/>
      <c r="H31" s="58"/>
      <c r="I31" s="45"/>
    </row>
    <row r="32" spans="2:21" ht="27" customHeight="1">
      <c r="B32" s="36" t="s">
        <v>18</v>
      </c>
      <c r="C32" s="37" t="s">
        <v>15</v>
      </c>
      <c r="D32" s="80"/>
      <c r="E32" s="46"/>
      <c r="F32" s="81"/>
      <c r="G32" s="46"/>
      <c r="H32" s="81"/>
      <c r="I32" s="67"/>
    </row>
    <row r="33" spans="2:11" ht="27.75" customHeight="1" thickBot="1">
      <c r="B33" s="61"/>
      <c r="C33" s="47"/>
      <c r="D33" s="60"/>
      <c r="E33" s="48"/>
      <c r="F33" s="59"/>
      <c r="G33" s="48"/>
      <c r="H33" s="59"/>
      <c r="I33" s="68"/>
    </row>
    <row r="34" spans="2:11" ht="6" customHeight="1" thickBot="1">
      <c r="B34" s="38"/>
      <c r="C34" s="38"/>
      <c r="D34" s="39"/>
      <c r="E34" s="38"/>
      <c r="F34" s="83"/>
      <c r="H34" s="83"/>
    </row>
    <row r="35" spans="2:11" ht="27" customHeight="1">
      <c r="B35" s="34" t="s">
        <v>16</v>
      </c>
      <c r="C35" s="35" t="s">
        <v>17</v>
      </c>
      <c r="D35" s="78"/>
      <c r="E35" s="42"/>
      <c r="F35" s="79"/>
      <c r="G35" s="42"/>
      <c r="H35" s="79"/>
      <c r="I35" s="43"/>
      <c r="K35">
        <f>COUNTA(E35,G35,I35,E37,G37,I37)</f>
        <v>0</v>
      </c>
    </row>
    <row r="36" spans="2:11" ht="27" customHeight="1" thickBot="1">
      <c r="B36" s="70"/>
      <c r="C36" s="66"/>
      <c r="D36" s="57"/>
      <c r="E36" s="44"/>
      <c r="F36" s="58"/>
      <c r="G36" s="44"/>
      <c r="H36" s="58"/>
      <c r="I36" s="45"/>
    </row>
    <row r="37" spans="2:11" ht="27" customHeight="1">
      <c r="B37" s="36" t="s">
        <v>18</v>
      </c>
      <c r="C37" s="37" t="s">
        <v>15</v>
      </c>
      <c r="D37" s="80"/>
      <c r="E37" s="46"/>
      <c r="F37" s="81"/>
      <c r="G37" s="46"/>
      <c r="H37" s="81"/>
      <c r="I37" s="67"/>
    </row>
    <row r="38" spans="2:11" ht="27.75" customHeight="1" thickBot="1">
      <c r="B38" s="61"/>
      <c r="C38" s="47"/>
      <c r="D38" s="60"/>
      <c r="E38" s="48"/>
      <c r="F38" s="59"/>
      <c r="G38" s="48"/>
      <c r="H38" s="59"/>
      <c r="I38" s="68"/>
    </row>
    <row r="39" spans="2:11" ht="6" customHeight="1" thickBot="1">
      <c r="B39" s="38"/>
      <c r="C39" s="38"/>
      <c r="D39" s="39"/>
      <c r="E39" s="38"/>
      <c r="F39" s="83"/>
      <c r="H39" s="83"/>
    </row>
    <row r="40" spans="2:11" ht="27" customHeight="1">
      <c r="B40" s="34" t="s">
        <v>16</v>
      </c>
      <c r="C40" s="35" t="s">
        <v>17</v>
      </c>
      <c r="D40" s="78"/>
      <c r="E40" s="42"/>
      <c r="F40" s="79"/>
      <c r="G40" s="42"/>
      <c r="H40" s="79"/>
      <c r="I40" s="43"/>
      <c r="K40">
        <f>COUNTA(E40,G40,I40,E42,G42,I42)</f>
        <v>0</v>
      </c>
    </row>
    <row r="41" spans="2:11" ht="27" customHeight="1" thickBot="1">
      <c r="B41" s="70"/>
      <c r="C41" s="66"/>
      <c r="D41" s="57"/>
      <c r="E41" s="44"/>
      <c r="F41" s="58"/>
      <c r="G41" s="44"/>
      <c r="H41" s="58"/>
      <c r="I41" s="45"/>
    </row>
    <row r="42" spans="2:11" ht="27" customHeight="1">
      <c r="B42" s="36" t="s">
        <v>18</v>
      </c>
      <c r="C42" s="37" t="s">
        <v>15</v>
      </c>
      <c r="D42" s="80"/>
      <c r="E42" s="46"/>
      <c r="F42" s="81"/>
      <c r="G42" s="46"/>
      <c r="H42" s="81"/>
      <c r="I42" s="67"/>
    </row>
    <row r="43" spans="2:11" ht="27.75" customHeight="1" thickBot="1">
      <c r="B43" s="61"/>
      <c r="C43" s="47"/>
      <c r="D43" s="60"/>
      <c r="E43" s="48"/>
      <c r="F43" s="59"/>
      <c r="G43" s="48"/>
      <c r="H43" s="59"/>
      <c r="I43" s="68"/>
    </row>
    <row r="44" spans="2:11" ht="6" customHeight="1" thickBot="1">
      <c r="B44" s="38"/>
      <c r="C44" s="38"/>
      <c r="D44" s="39"/>
      <c r="E44" s="38"/>
      <c r="F44" s="83"/>
      <c r="H44" s="83"/>
    </row>
    <row r="45" spans="2:11" ht="27" customHeight="1">
      <c r="B45" s="34" t="s">
        <v>16</v>
      </c>
      <c r="C45" s="35" t="s">
        <v>17</v>
      </c>
      <c r="D45" s="78"/>
      <c r="E45" s="42"/>
      <c r="F45" s="79"/>
      <c r="G45" s="42"/>
      <c r="H45" s="79"/>
      <c r="I45" s="43"/>
      <c r="K45">
        <f>COUNTA(E45,G45,I45,E47,G47,I47)</f>
        <v>0</v>
      </c>
    </row>
    <row r="46" spans="2:11" ht="27" customHeight="1" thickBot="1">
      <c r="B46" s="70"/>
      <c r="C46" s="66"/>
      <c r="D46" s="57"/>
      <c r="E46" s="44"/>
      <c r="F46" s="58"/>
      <c r="G46" s="44"/>
      <c r="H46" s="58"/>
      <c r="I46" s="45"/>
    </row>
    <row r="47" spans="2:11" ht="27" customHeight="1">
      <c r="B47" s="36" t="s">
        <v>18</v>
      </c>
      <c r="C47" s="37" t="s">
        <v>15</v>
      </c>
      <c r="D47" s="80"/>
      <c r="E47" s="46"/>
      <c r="F47" s="81"/>
      <c r="G47" s="46"/>
      <c r="H47" s="81"/>
      <c r="I47" s="67"/>
    </row>
    <row r="48" spans="2:11" ht="27.75" customHeight="1" thickBot="1">
      <c r="B48" s="61"/>
      <c r="C48" s="47"/>
      <c r="D48" s="60"/>
      <c r="E48" s="48"/>
      <c r="F48" s="59"/>
      <c r="G48" s="48"/>
      <c r="H48" s="59"/>
      <c r="I48" s="68"/>
    </row>
    <row r="49" spans="2:11" ht="6" customHeight="1" thickBot="1">
      <c r="B49" s="38"/>
      <c r="C49" s="38"/>
      <c r="D49" s="39"/>
      <c r="E49" s="38"/>
      <c r="F49" s="83"/>
      <c r="H49" s="83"/>
    </row>
    <row r="50" spans="2:11" ht="27" customHeight="1">
      <c r="B50" s="34" t="s">
        <v>16</v>
      </c>
      <c r="C50" s="35" t="s">
        <v>17</v>
      </c>
      <c r="D50" s="78"/>
      <c r="E50" s="42"/>
      <c r="F50" s="79"/>
      <c r="G50" s="42"/>
      <c r="H50" s="79"/>
      <c r="I50" s="43"/>
      <c r="K50">
        <f>COUNTA(E50,G50,I50,E52,G52,I52)</f>
        <v>0</v>
      </c>
    </row>
    <row r="51" spans="2:11" ht="27" customHeight="1" thickBot="1">
      <c r="B51" s="70"/>
      <c r="C51" s="66"/>
      <c r="D51" s="57"/>
      <c r="E51" s="44"/>
      <c r="F51" s="58"/>
      <c r="G51" s="44"/>
      <c r="H51" s="58"/>
      <c r="I51" s="45"/>
    </row>
    <row r="52" spans="2:11" ht="27" customHeight="1">
      <c r="B52" s="36" t="s">
        <v>18</v>
      </c>
      <c r="C52" s="37" t="s">
        <v>15</v>
      </c>
      <c r="D52" s="80"/>
      <c r="E52" s="46"/>
      <c r="F52" s="81"/>
      <c r="G52" s="46"/>
      <c r="H52" s="81"/>
      <c r="I52" s="67"/>
    </row>
    <row r="53" spans="2:11" ht="27.75" customHeight="1" thickBot="1">
      <c r="B53" s="61"/>
      <c r="C53" s="47"/>
      <c r="D53" s="60"/>
      <c r="E53" s="48"/>
      <c r="F53" s="59"/>
      <c r="G53" s="48"/>
      <c r="H53" s="59"/>
      <c r="I53" s="68"/>
    </row>
    <row r="54" spans="2:11" ht="6" customHeight="1" thickBot="1">
      <c r="B54" s="38"/>
      <c r="C54" s="38"/>
      <c r="D54" s="39"/>
      <c r="E54" s="38"/>
      <c r="F54" s="83"/>
      <c r="H54" s="83"/>
    </row>
    <row r="55" spans="2:11" ht="27" customHeight="1">
      <c r="B55" s="34" t="s">
        <v>16</v>
      </c>
      <c r="C55" s="35" t="s">
        <v>17</v>
      </c>
      <c r="D55" s="78"/>
      <c r="E55" s="42"/>
      <c r="F55" s="79"/>
      <c r="G55" s="42"/>
      <c r="H55" s="79"/>
      <c r="I55" s="43"/>
      <c r="K55">
        <f>COUNTA(E55,G55,I55,E57,G57,I57)</f>
        <v>0</v>
      </c>
    </row>
    <row r="56" spans="2:11" ht="27" customHeight="1" thickBot="1">
      <c r="B56" s="70"/>
      <c r="C56" s="66"/>
      <c r="D56" s="57"/>
      <c r="E56" s="44"/>
      <c r="F56" s="58"/>
      <c r="G56" s="44"/>
      <c r="H56" s="58"/>
      <c r="I56" s="45"/>
    </row>
    <row r="57" spans="2:11" ht="27" customHeight="1">
      <c r="B57" s="36" t="s">
        <v>18</v>
      </c>
      <c r="C57" s="37" t="s">
        <v>15</v>
      </c>
      <c r="D57" s="80"/>
      <c r="E57" s="46"/>
      <c r="F57" s="81"/>
      <c r="G57" s="46"/>
      <c r="H57" s="81"/>
      <c r="I57" s="67"/>
    </row>
    <row r="58" spans="2:11" ht="27.75" customHeight="1" thickBot="1">
      <c r="B58" s="61"/>
      <c r="C58" s="47"/>
      <c r="D58" s="60"/>
      <c r="E58" s="48"/>
      <c r="F58" s="59"/>
      <c r="G58" s="48"/>
      <c r="H58" s="59"/>
      <c r="I58" s="68"/>
    </row>
    <row r="59" spans="2:11" ht="6" customHeight="1" thickBot="1">
      <c r="B59" s="38"/>
      <c r="C59" s="38"/>
      <c r="D59" s="39"/>
      <c r="E59" s="38"/>
      <c r="F59" s="83"/>
      <c r="H59" s="83"/>
    </row>
    <row r="60" spans="2:11" ht="27" customHeight="1">
      <c r="B60" s="34" t="s">
        <v>16</v>
      </c>
      <c r="C60" s="35" t="s">
        <v>17</v>
      </c>
      <c r="D60" s="78"/>
      <c r="E60" s="42"/>
      <c r="F60" s="79"/>
      <c r="G60" s="42"/>
      <c r="H60" s="79"/>
      <c r="I60" s="43"/>
      <c r="K60">
        <f>COUNTA(E60,G60,I60,E62,G62,I62)</f>
        <v>0</v>
      </c>
    </row>
    <row r="61" spans="2:11" ht="27" customHeight="1" thickBot="1">
      <c r="B61" s="70"/>
      <c r="C61" s="66"/>
      <c r="D61" s="57"/>
      <c r="E61" s="44"/>
      <c r="F61" s="58"/>
      <c r="G61" s="44"/>
      <c r="H61" s="58"/>
      <c r="I61" s="45"/>
    </row>
    <row r="62" spans="2:11" ht="27" customHeight="1">
      <c r="B62" s="36" t="s">
        <v>18</v>
      </c>
      <c r="C62" s="37" t="s">
        <v>15</v>
      </c>
      <c r="D62" s="80"/>
      <c r="E62" s="46"/>
      <c r="F62" s="81"/>
      <c r="G62" s="46"/>
      <c r="H62" s="81"/>
      <c r="I62" s="67"/>
    </row>
    <row r="63" spans="2:11" ht="27.75" customHeight="1" thickBot="1">
      <c r="B63" s="61"/>
      <c r="C63" s="47"/>
      <c r="D63" s="60"/>
      <c r="E63" s="48"/>
      <c r="F63" s="59"/>
      <c r="G63" s="48"/>
      <c r="H63" s="59"/>
      <c r="I63" s="68"/>
    </row>
    <row r="64" spans="2:11" ht="6" customHeight="1" thickBot="1">
      <c r="B64" s="38"/>
      <c r="C64" s="38"/>
      <c r="D64" s="39"/>
      <c r="E64" s="38"/>
      <c r="F64" s="83"/>
      <c r="H64" s="83"/>
    </row>
    <row r="65" spans="2:11" ht="27" customHeight="1">
      <c r="B65" s="34" t="s">
        <v>16</v>
      </c>
      <c r="C65" s="35" t="s">
        <v>17</v>
      </c>
      <c r="D65" s="78"/>
      <c r="E65" s="42"/>
      <c r="F65" s="79"/>
      <c r="G65" s="42"/>
      <c r="H65" s="79"/>
      <c r="I65" s="43"/>
      <c r="K65">
        <f>COUNTA(E65,G65,I65,E67,G67,I67)</f>
        <v>0</v>
      </c>
    </row>
    <row r="66" spans="2:11" ht="27" customHeight="1" thickBot="1">
      <c r="B66" s="70"/>
      <c r="C66" s="66"/>
      <c r="D66" s="57"/>
      <c r="E66" s="44"/>
      <c r="F66" s="58"/>
      <c r="G66" s="44"/>
      <c r="H66" s="58"/>
      <c r="I66" s="45"/>
    </row>
    <row r="67" spans="2:11" ht="27" customHeight="1">
      <c r="B67" s="36" t="s">
        <v>18</v>
      </c>
      <c r="C67" s="37" t="s">
        <v>15</v>
      </c>
      <c r="D67" s="80"/>
      <c r="E67" s="46"/>
      <c r="F67" s="81"/>
      <c r="G67" s="46"/>
      <c r="H67" s="81"/>
      <c r="I67" s="67"/>
    </row>
    <row r="68" spans="2:11" ht="27.75" customHeight="1" thickBot="1">
      <c r="B68" s="61"/>
      <c r="C68" s="47"/>
      <c r="D68" s="60"/>
      <c r="E68" s="48"/>
      <c r="F68" s="59"/>
      <c r="G68" s="48"/>
      <c r="H68" s="59"/>
      <c r="I68" s="68"/>
    </row>
    <row r="69" spans="2:11" ht="21" customHeight="1">
      <c r="B69" s="38"/>
      <c r="C69" s="38"/>
      <c r="D69" s="39"/>
      <c r="E69" s="38"/>
      <c r="F69" s="83"/>
      <c r="H69" s="83"/>
    </row>
    <row r="70" spans="2:11" ht="21" customHeight="1"/>
  </sheetData>
  <sheetProtection algorithmName="SHA-512" hashValue="+ZDn23EHPwWQRNoL6SPwtNOrqhqVvZOgHmPLROvdkK+AWLMgYmhC5ZIECiy4AdeCxMkWpp/qvr2X+uZUBx2J1A==" saltValue="uBig4QsaPGPMaom6Ir5u9g==" spinCount="100000" sheet="1" objects="1" scenarios="1"/>
  <mergeCells count="3">
    <mergeCell ref="B1:F1"/>
    <mergeCell ref="H1:I1"/>
    <mergeCell ref="T3:X10"/>
  </mergeCells>
  <phoneticPr fontId="2"/>
  <conditionalFormatting sqref="B11">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4">
    <dataValidation type="list" allowBlank="1" showInputMessage="1" showErrorMessage="1" sqref="B13 B18 B23 B28 B33 B38 B43 B48 B53 B58 B63 B68">
      <formula1>$L$13:$R$13</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$L$12:$S$12</formula1>
    </dataValidation>
    <dataValidation type="list" allowBlank="1" showInputMessage="1" showErrorMessage="1" sqref="B11 B16 B21 B26 B31 B36 B41 B46 B51 B56 B61 B66">
      <formula1>$L$10:$Q$10</formula1>
    </dataValidation>
    <dataValidation type="list" allowBlank="1" showInputMessage="1" showErrorMessage="1" sqref="C11 C16 C21 C26 C31 C36 C41 C46 C51 C56 C61 C66">
      <formula1>$L$11:$M$11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注意事項</vt:lpstr>
      <vt:lpstr>個人種目申込一覧表</vt:lpstr>
      <vt:lpstr>リレー申込票</vt:lpstr>
      <vt:lpstr>一般女子</vt:lpstr>
      <vt:lpstr>一般男子</vt:lpstr>
      <vt:lpstr>小学女子</vt:lpstr>
      <vt:lpstr>小学男子</vt:lpstr>
      <vt:lpstr>中学女子</vt:lpstr>
      <vt:lpstr>中学男子</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小平　昌紀</cp:lastModifiedBy>
  <cp:lastPrinted>2016-06-15T01:52:36Z</cp:lastPrinted>
  <dcterms:created xsi:type="dcterms:W3CDTF">2009-03-04T01:02:54Z</dcterms:created>
  <dcterms:modified xsi:type="dcterms:W3CDTF">2018-06-13T04:55:30Z</dcterms:modified>
</cp:coreProperties>
</file>