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codeName="ThisWorkbook" defaultThemeVersion="124226"/>
  <mc:AlternateContent xmlns:mc="http://schemas.openxmlformats.org/markup-compatibility/2006">
    <mc:Choice Requires="x15">
      <x15ac:absPath xmlns:x15ac="http://schemas.microsoft.com/office/spreadsheetml/2010/11/ac" url="C:\Users\student\Desktop\飯伊陸協_競技部_R02～\06_飯伊選手権\R03\8_スタートリスト\"/>
    </mc:Choice>
  </mc:AlternateContent>
  <xr:revisionPtr revIDLastSave="0" documentId="13_ncr:1_{A8203CE6-B077-4127-9C19-3CF26831F50A}" xr6:coauthVersionLast="36" xr6:coauthVersionMax="45" xr10:uidLastSave="{00000000-0000-0000-0000-000000000000}"/>
  <workbookProtection workbookAlgorithmName="SHA-512" workbookHashValue="HWAthY+9WgL0WSlYANMayi08QbH9Ua/XgoOUCjRn5ML1l/BwDtLTZRFise4LkILhBPS5SXqkQptM1AH/yNYPSA==" workbookSaltValue="0BY542hc08ZlJVVRNEDFKA==" workbookSpinCount="100000" lockStructure="1"/>
  <bookViews>
    <workbookView xWindow="-110" yWindow="-110" windowWidth="23260" windowHeight="13180" tabRatio="591" activeTab="1" xr2:uid="{00000000-000D-0000-FFFF-FFFF00000000}"/>
  </bookViews>
  <sheets>
    <sheet name="注意事項" sheetId="6" r:id="rId1"/>
    <sheet name="個人種目申込一覧表" sheetId="1" r:id="rId2"/>
    <sheet name="リレー申込票" sheetId="7" r:id="rId3"/>
  </sheets>
  <definedNames>
    <definedName name="一般･高校女子" localSheetId="2">リレー申込票!$P$17</definedName>
    <definedName name="一般･高校女子">個人種目申込一覧表!$P$12:$P$25</definedName>
    <definedName name="一般･高校男子" localSheetId="2">リレー申込票!$M$17:$M$18</definedName>
    <definedName name="一般･高校男子">個人種目申込一覧表!$M$12:$M$31</definedName>
    <definedName name="小学女子" localSheetId="2">リレー申込票!$R$17</definedName>
    <definedName name="小学女子">個人種目申込一覧表!$R$12:$R$17</definedName>
    <definedName name="小学男子" localSheetId="2">リレー申込票!$O$17</definedName>
    <definedName name="小学男子">個人種目申込一覧表!$O$12:$O$17</definedName>
    <definedName name="中学女子" localSheetId="2">リレー申込票!$Q$17</definedName>
    <definedName name="中学女子">個人種目申込一覧表!$Q$12:$Q$25</definedName>
    <definedName name="中学男子" localSheetId="2">リレー申込票!$N$17</definedName>
    <definedName name="中学男子">個人種目申込一覧表!$N$12:$N$24</definedName>
  </definedNames>
  <calcPr calcId="191029"/>
</workbook>
</file>

<file path=xl/calcChain.xml><?xml version="1.0" encoding="utf-8"?>
<calcChain xmlns="http://schemas.openxmlformats.org/spreadsheetml/2006/main">
  <c r="T39" i="1" l="1"/>
  <c r="T18" i="1"/>
  <c r="H9" i="1" l="1"/>
  <c r="I6" i="7" l="1"/>
  <c r="C6" i="7"/>
  <c r="K10" i="7" l="1"/>
  <c r="E6" i="7" s="1"/>
  <c r="A16" i="1" l="1"/>
  <c r="A15" i="1"/>
  <c r="X36" i="1" l="1"/>
  <c r="X37" i="1"/>
  <c r="X38" i="1"/>
  <c r="X39" i="1"/>
  <c r="X40" i="1"/>
  <c r="X35" i="1"/>
  <c r="V36" i="1"/>
  <c r="V37" i="1"/>
  <c r="V38" i="1"/>
  <c r="V39" i="1"/>
  <c r="V40" i="1"/>
  <c r="V41" i="1"/>
  <c r="V42" i="1"/>
  <c r="V43" i="1"/>
  <c r="V44" i="1"/>
  <c r="V45" i="1"/>
  <c r="V46" i="1"/>
  <c r="V47" i="1"/>
  <c r="V35" i="1"/>
  <c r="T36" i="1"/>
  <c r="T37" i="1"/>
  <c r="T38" i="1"/>
  <c r="T40" i="1"/>
  <c r="T41" i="1"/>
  <c r="T42" i="1"/>
  <c r="T43" i="1"/>
  <c r="T44" i="1"/>
  <c r="T45" i="1"/>
  <c r="T46" i="1"/>
  <c r="T47" i="1"/>
  <c r="T48" i="1"/>
  <c r="T35" i="1"/>
  <c r="X14" i="1"/>
  <c r="X15" i="1"/>
  <c r="X16" i="1"/>
  <c r="X17" i="1"/>
  <c r="X18" i="1"/>
  <c r="X13" i="1"/>
  <c r="V14" i="1"/>
  <c r="V15" i="1"/>
  <c r="V16" i="1"/>
  <c r="V17" i="1"/>
  <c r="V18" i="1"/>
  <c r="V19" i="1"/>
  <c r="V20" i="1"/>
  <c r="V21" i="1"/>
  <c r="V22" i="1"/>
  <c r="V23" i="1"/>
  <c r="V24" i="1"/>
  <c r="V25" i="1"/>
  <c r="V13" i="1"/>
  <c r="T14" i="1"/>
  <c r="T15" i="1"/>
  <c r="T16" i="1"/>
  <c r="T17" i="1"/>
  <c r="T19" i="1"/>
  <c r="T20" i="1"/>
  <c r="T21" i="1"/>
  <c r="T22" i="1"/>
  <c r="T23" i="1"/>
  <c r="T24" i="1"/>
  <c r="T25" i="1"/>
  <c r="T26" i="1"/>
  <c r="T27" i="1"/>
  <c r="T28" i="1"/>
  <c r="T29" i="1"/>
  <c r="T30" i="1"/>
  <c r="T31" i="1"/>
  <c r="T32" i="1"/>
  <c r="T13" i="1"/>
  <c r="B1" i="7" l="1"/>
  <c r="K95" i="7"/>
  <c r="K90" i="7"/>
  <c r="K85" i="7"/>
  <c r="K80" i="7"/>
  <c r="K75" i="7"/>
  <c r="K70" i="7"/>
  <c r="K65" i="7"/>
  <c r="K60" i="7"/>
  <c r="K55" i="7"/>
  <c r="K50" i="7"/>
  <c r="K45" i="7"/>
  <c r="K40" i="7"/>
  <c r="K35" i="7"/>
  <c r="K30" i="7"/>
  <c r="K25" i="7"/>
  <c r="K20" i="7"/>
  <c r="K15" i="7"/>
  <c r="A96" i="1"/>
  <c r="A76" i="1"/>
  <c r="A56" i="1"/>
  <c r="A36" i="1"/>
  <c r="A95" i="1"/>
  <c r="A75" i="1"/>
  <c r="A55" i="1"/>
  <c r="A35" i="1"/>
  <c r="B9" i="1" l="1"/>
  <c r="C9" i="1"/>
  <c r="G9" i="1" s="1"/>
  <c r="I9" i="1" s="1"/>
</calcChain>
</file>

<file path=xl/sharedStrings.xml><?xml version="1.0" encoding="utf-8"?>
<sst xmlns="http://schemas.openxmlformats.org/spreadsheetml/2006/main" count="266" uniqueCount="149">
  <si>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</si>
  <si>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</si>
  <si>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</si>
  <si>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</si>
  <si>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</si>
  <si>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</si>
  <si>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</si>
  <si>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女子</t>
    <rPh sb="0" eb="2">
      <t>ジョシ</t>
    </rPh>
    <phoneticPr fontId="2"/>
  </si>
  <si>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</si>
  <si>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</si>
  <si>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</si>
  <si>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</si>
  <si>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</si>
  <si>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参加料合計</t>
    <rPh sb="0" eb="2">
      <t>サンカ</t>
    </rPh>
    <rPh sb="2" eb="3">
      <t>リョウ</t>
    </rPh>
    <rPh sb="3" eb="5">
      <t>ゴウケイ</t>
    </rPh>
    <phoneticPr fontId="2"/>
  </si>
  <si>
    <t>400m</t>
  </si>
  <si>
    <t>長野　陸子</t>
    <rPh sb="0" eb="2">
      <t>ナガノ</t>
    </rPh>
    <rPh sb="3" eb="4">
      <t>リク</t>
    </rPh>
    <rPh sb="4" eb="5">
      <t>コ</t>
    </rPh>
    <phoneticPr fontId="2"/>
  </si>
  <si>
    <t>ﾅｶﾞﾉ　ﾘｸｺ</t>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</si>
  <si>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</si>
  <si>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</si>
  <si>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</si>
  <si>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</si>
  <si>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</si>
  <si>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</si>
  <si>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</si>
  <si>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</si>
  <si>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</si>
  <si>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</si>
  <si>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</si>
  <si>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</si>
  <si>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</si>
  <si>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</si>
  <si>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</si>
  <si>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</si>
  <si>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</si>
  <si>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</si>
  <si>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</si>
  <si>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</si>
  <si>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</si>
  <si>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</si>
  <si>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</si>
  <si>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</si>
  <si>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</si>
  <si>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</si>
  <si>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</si>
  <si>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</si>
  <si>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</si>
  <si>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</si>
  <si>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</si>
  <si>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</si>
  <si>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</si>
  <si>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</si>
  <si>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</si>
  <si>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r>
      <t>略称（</t>
    </r>
    <r>
      <rPr>
        <sz val="10.5"/>
        <color indexed="10"/>
        <rFont val="ＭＳ 明朝"/>
        <family val="1"/>
        <charset val="128"/>
      </rPr>
      <t>半角ｶﾅ･半角英字も可</t>
    </r>
    <r>
      <rPr>
        <sz val="10.5"/>
        <color indexed="8"/>
        <rFont val="ＭＳ 明朝"/>
        <family val="1"/>
        <charset val="128"/>
      </rPr>
      <t>）</t>
    </r>
    <rPh sb="0" eb="2">
      <t>リャクショウ</t>
    </rPh>
    <rPh sb="3" eb="5">
      <t>ハンカク</t>
    </rPh>
    <rPh sb="8" eb="10">
      <t>ハンカク</t>
    </rPh>
    <rPh sb="10" eb="12">
      <t>エイジ</t>
    </rPh>
    <rPh sb="13" eb="14">
      <t>カ</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</si>
  <si>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</si>
  <si>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M</t>
    <phoneticPr fontId="1"/>
  </si>
  <si>
    <t>D</t>
    <phoneticPr fontId="1"/>
  </si>
  <si>
    <t>【個人種目】</t>
    <rPh sb="1" eb="3">
      <t>コジン</t>
    </rPh>
    <rPh sb="3" eb="5">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</si>
  <si>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</si>
  <si>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</si>
  <si>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t>データ記入注意事項</t>
    <rPh sb="3" eb="5">
      <t>キニュウ</t>
    </rPh>
    <rPh sb="5" eb="7">
      <t>チュウイ</t>
    </rPh>
    <rPh sb="7" eb="9">
      <t>ジコウ</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</si>
  <si>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</si>
  <si>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走幅跳</t>
    <rPh sb="0" eb="3">
      <t>ハシリハバトビ</t>
    </rPh>
    <phoneticPr fontId="1"/>
  </si>
  <si>
    <t>個人種目申込一覧表／飯伊陸協</t>
    <rPh sb="0" eb="2">
      <t>コジン</t>
    </rPh>
    <rPh sb="2" eb="4">
      <t>シュモク</t>
    </rPh>
    <rPh sb="4" eb="6">
      <t>モウシコミ</t>
    </rPh>
    <rPh sb="6" eb="8">
      <t>イチラン</t>
    </rPh>
    <rPh sb="8" eb="9">
      <t>ヒョウ</t>
    </rPh>
    <rPh sb="10" eb="12">
      <t>ハンイ</t>
    </rPh>
    <rPh sb="12" eb="14">
      <t>リッキョウ</t>
    </rPh>
    <phoneticPr fontId="2"/>
  </si>
  <si>
    <t>100m</t>
    <phoneticPr fontId="1"/>
  </si>
  <si>
    <t>800m</t>
    <phoneticPr fontId="1"/>
  </si>
  <si>
    <t>3000mSC</t>
    <phoneticPr fontId="1"/>
  </si>
  <si>
    <t>走高跳</t>
    <rPh sb="0" eb="3">
      <t>ハシリタカトビ</t>
    </rPh>
    <phoneticPr fontId="1"/>
  </si>
  <si>
    <t>棒高跳</t>
    <rPh sb="0" eb="3">
      <t>ボウタカトビ</t>
    </rPh>
    <phoneticPr fontId="1"/>
  </si>
  <si>
    <t>円盤投（2.000kg)</t>
    <rPh sb="0" eb="3">
      <t>エンバンナゲ</t>
    </rPh>
    <phoneticPr fontId="1"/>
  </si>
  <si>
    <t>一般･高校男子</t>
    <rPh sb="0" eb="2">
      <t>イッパン</t>
    </rPh>
    <rPh sb="3" eb="7">
      <t>コウコウダンシ</t>
    </rPh>
    <phoneticPr fontId="1"/>
  </si>
  <si>
    <t>400m</t>
    <phoneticPr fontId="1"/>
  </si>
  <si>
    <t>800m</t>
    <phoneticPr fontId="1"/>
  </si>
  <si>
    <t>1500m</t>
    <phoneticPr fontId="1"/>
  </si>
  <si>
    <t>5000m</t>
    <phoneticPr fontId="1"/>
  </si>
  <si>
    <t>110mH(1.067m)</t>
    <phoneticPr fontId="1"/>
  </si>
  <si>
    <t>400mH(0.914m)</t>
    <phoneticPr fontId="1"/>
  </si>
  <si>
    <t>三段跳</t>
    <rPh sb="0" eb="3">
      <t>サンダントビ</t>
    </rPh>
    <phoneticPr fontId="1"/>
  </si>
  <si>
    <t>砲丸投(7.260kg)</t>
    <rPh sb="0" eb="3">
      <t>ホウガンナゲ</t>
    </rPh>
    <phoneticPr fontId="1"/>
  </si>
  <si>
    <t>100mH(0.838m)</t>
    <phoneticPr fontId="1"/>
  </si>
  <si>
    <t>400mH(0.762m)</t>
    <phoneticPr fontId="1"/>
  </si>
  <si>
    <t>砲丸投(4.000kg)</t>
    <rPh sb="0" eb="3">
      <t>ホウガンナゲ</t>
    </rPh>
    <phoneticPr fontId="1"/>
  </si>
  <si>
    <t>3000m</t>
    <phoneticPr fontId="1"/>
  </si>
  <si>
    <t>円盤投(1.000kg)</t>
    <rPh sb="0" eb="3">
      <t>エンバンナゲ</t>
    </rPh>
    <phoneticPr fontId="1"/>
  </si>
  <si>
    <t>中学男子</t>
    <rPh sb="0" eb="4">
      <t>チュウガクダンシ</t>
    </rPh>
    <phoneticPr fontId="1"/>
  </si>
  <si>
    <t>小学男子</t>
    <rPh sb="0" eb="4">
      <t>ショウガクダンシ</t>
    </rPh>
    <phoneticPr fontId="1"/>
  </si>
  <si>
    <t>1年100m</t>
    <rPh sb="1" eb="2">
      <t>ネン</t>
    </rPh>
    <phoneticPr fontId="1"/>
  </si>
  <si>
    <t>200m</t>
    <phoneticPr fontId="1"/>
  </si>
  <si>
    <t>共通100m</t>
    <rPh sb="0" eb="2">
      <t>キョウツウ</t>
    </rPh>
    <phoneticPr fontId="1"/>
  </si>
  <si>
    <t>400m</t>
    <phoneticPr fontId="1"/>
  </si>
  <si>
    <t>110mH(0.914m)</t>
    <phoneticPr fontId="1"/>
  </si>
  <si>
    <t>砲丸投(5.000kg)</t>
    <rPh sb="0" eb="3">
      <t>ホウガンナゲ</t>
    </rPh>
    <phoneticPr fontId="1"/>
  </si>
  <si>
    <t>円盤投(1.500kg)</t>
    <rPh sb="0" eb="3">
      <t>エンバンナゲ</t>
    </rPh>
    <phoneticPr fontId="1"/>
  </si>
  <si>
    <t>ｼﾞｬﾍﾞﾘｯｸｽﾛｰ</t>
    <phoneticPr fontId="1"/>
  </si>
  <si>
    <t>4年100m</t>
    <rPh sb="1" eb="2">
      <t>ネン</t>
    </rPh>
    <phoneticPr fontId="1"/>
  </si>
  <si>
    <t>5年100m</t>
    <rPh sb="1" eb="2">
      <t>ネン</t>
    </rPh>
    <phoneticPr fontId="1"/>
  </si>
  <si>
    <t>6年100m</t>
    <rPh sb="1" eb="2">
      <t>ネン</t>
    </rPh>
    <phoneticPr fontId="1"/>
  </si>
  <si>
    <t>1000m</t>
    <phoneticPr fontId="1"/>
  </si>
  <si>
    <t>中学女子</t>
    <rPh sb="0" eb="4">
      <t>チュウガクジョシ</t>
    </rPh>
    <phoneticPr fontId="1"/>
  </si>
  <si>
    <t>小学女子</t>
    <rPh sb="0" eb="4">
      <t>ショウガクジョシ</t>
    </rPh>
    <phoneticPr fontId="1"/>
  </si>
  <si>
    <t>100mH(0.762m)</t>
    <phoneticPr fontId="1"/>
  </si>
  <si>
    <t>砲丸投(2.721kg)</t>
    <rPh sb="0" eb="3">
      <t>ホウガンナゲ</t>
    </rPh>
    <phoneticPr fontId="1"/>
  </si>
  <si>
    <t>一般</t>
    <rPh sb="0" eb="2">
      <t>イッパン</t>
    </rPh>
    <phoneticPr fontId="1"/>
  </si>
  <si>
    <t>高校</t>
    <rPh sb="0" eb="2">
      <t>コウコウ</t>
    </rPh>
    <phoneticPr fontId="1"/>
  </si>
  <si>
    <t>中学</t>
    <rPh sb="0" eb="2">
      <t>チュウガク</t>
    </rPh>
    <phoneticPr fontId="1"/>
  </si>
  <si>
    <t>小学</t>
    <rPh sb="0" eb="2">
      <t>ショウガク</t>
    </rPh>
    <phoneticPr fontId="1"/>
  </si>
  <si>
    <t>リレー参加料</t>
    <rPh sb="3" eb="6">
      <t>サンカリョウ</t>
    </rPh>
    <phoneticPr fontId="1"/>
  </si>
  <si>
    <t>クラス</t>
    <phoneticPr fontId="2"/>
  </si>
  <si>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</si>
  <si>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</si>
  <si>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</si>
  <si>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</si>
  <si>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t>
    <rPh sb="0" eb="2">
      <t>サンカ</t>
    </rPh>
    <rPh sb="2" eb="3">
      <t>リョウ</t>
    </rPh>
    <phoneticPr fontId="1"/>
  </si>
  <si>
    <t>参加料合計</t>
    <rPh sb="0" eb="2">
      <t>サンカ</t>
    </rPh>
    <rPh sb="2" eb="3">
      <t>リョウ</t>
    </rPh>
    <rPh sb="3" eb="5">
      <t>ゴウケイ</t>
    </rPh>
    <phoneticPr fontId="1"/>
  </si>
  <si>
    <t>ナンバー
/学年</t>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</si>
  <si>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</si>
  <si>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</si>
  <si>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</si>
  <si>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(A)</t>
    <phoneticPr fontId="1"/>
  </si>
  <si>
    <t>(B)</t>
    <phoneticPr fontId="1"/>
  </si>
  <si>
    <t>チーム枝記号</t>
    <rPh sb="3" eb="4">
      <t>エダ</t>
    </rPh>
    <rPh sb="4" eb="6">
      <t>キゴウ</t>
    </rPh>
    <phoneticPr fontId="1"/>
  </si>
  <si>
    <t>参考記録</t>
    <rPh sb="0" eb="2">
      <t>サンコウ</t>
    </rPh>
    <rPh sb="2" eb="4">
      <t>キロク</t>
    </rPh>
    <phoneticPr fontId="1"/>
  </si>
  <si>
    <t>(C)</t>
    <phoneticPr fontId="1"/>
  </si>
  <si>
    <t>飯伊陸協</t>
    <rPh sb="0" eb="2">
      <t>ハンイ</t>
    </rPh>
    <rPh sb="2" eb="4">
      <t>リッキョウ</t>
    </rPh>
    <phoneticPr fontId="13"/>
  </si>
  <si>
    <t>(D)</t>
    <phoneticPr fontId="1"/>
  </si>
  <si>
    <t>(E)</t>
    <phoneticPr fontId="1"/>
  </si>
  <si>
    <t>(F)</t>
    <phoneticPr fontId="1"/>
  </si>
  <si>
    <t>4x100mR</t>
    <phoneticPr fontId="13"/>
  </si>
  <si>
    <t>4x400mR</t>
    <phoneticPr fontId="13"/>
  </si>
  <si>
    <t>M</t>
    <phoneticPr fontId="13"/>
  </si>
  <si>
    <t>D</t>
    <phoneticPr fontId="13"/>
  </si>
  <si>
    <t>ハンマー投(7.260kg)</t>
    <rPh sb="4" eb="5">
      <t>ナ</t>
    </rPh>
    <phoneticPr fontId="1"/>
  </si>
  <si>
    <t>ハンマー投(6.000kg)</t>
    <rPh sb="4" eb="5">
      <t>ナ</t>
    </rPh>
    <phoneticPr fontId="1"/>
  </si>
  <si>
    <t>ハンマー投(4.000kg)</t>
    <rPh sb="4" eb="5">
      <t>ナゲ</t>
    </rPh>
    <phoneticPr fontId="1"/>
  </si>
  <si>
    <t>ジャベリックボール投</t>
    <rPh sb="9" eb="10">
      <t>ナ</t>
    </rPh>
    <phoneticPr fontId="1"/>
  </si>
  <si>
    <t>やり投(800g)</t>
    <rPh sb="2" eb="3">
      <t>ナゲ</t>
    </rPh>
    <phoneticPr fontId="1"/>
  </si>
  <si>
    <t>やり投(600kg)</t>
    <rPh sb="2" eb="3">
      <t>ナゲ</t>
    </rPh>
    <phoneticPr fontId="1"/>
  </si>
  <si>
    <t>高校砲丸投(6.000kg)</t>
    <rPh sb="0" eb="2">
      <t>コウコウ</t>
    </rPh>
    <rPh sb="2" eb="5">
      <t>ホウガンナゲ</t>
    </rPh>
    <phoneticPr fontId="1"/>
  </si>
  <si>
    <t>高校円盤投(1.750kg)</t>
    <rPh sb="0" eb="2">
      <t>コウコウ</t>
    </rPh>
    <rPh sb="2" eb="5">
      <t>エンバンナゲ</t>
    </rPh>
    <phoneticPr fontId="1"/>
  </si>
  <si>
    <t>補助審判員氏名</t>
    <rPh sb="0" eb="2">
      <t>ホジョ</t>
    </rPh>
    <rPh sb="2" eb="5">
      <t>シンパンイン</t>
    </rPh>
    <rPh sb="5" eb="7">
      <t>シメイ</t>
    </rPh>
    <phoneticPr fontId="1"/>
  </si>
  <si>
    <t>第70回飯伊陸上競技選手権大会</t>
    <rPh sb="0" eb="1">
      <t>ダイ</t>
    </rPh>
    <rPh sb="3" eb="4">
      <t>カイ</t>
    </rPh>
    <rPh sb="4" eb="6">
      <t>ハンイ</t>
    </rPh>
    <rPh sb="6" eb="8">
      <t>リクジョウ</t>
    </rPh>
    <rPh sb="8" eb="10">
      <t>キョウギ</t>
    </rPh>
    <rPh sb="10" eb="13">
      <t>センシュケン</t>
    </rPh>
    <rPh sb="13" eb="15">
      <t>タイカイ</t>
    </rPh>
    <phoneticPr fontId="1"/>
  </si>
  <si>
    <t>学年</t>
    <rPh sb="0" eb="2">
      <t>ガクネン</t>
    </rPh>
    <phoneticPr fontId="2"/>
  </si>
  <si>
    <t>一般･高校女子</t>
    <rPh sb="0" eb="2">
      <t>イッパン</t>
    </rPh>
    <rPh sb="3" eb="5">
      <t>コウコウ</t>
    </rPh>
    <rPh sb="4" eb="6">
      <t>ジョシ</t>
    </rPh>
    <phoneticPr fontId="1"/>
  </si>
  <si>
    <t>ｼﾞｬﾍﾞﾘｯｸｽﾛｰ</t>
  </si>
  <si>
    <t>公認最高記録(無ければ目標記録)</t>
    <rPh sb="0" eb="2">
      <t>コウニン</t>
    </rPh>
    <rPh sb="2" eb="4">
      <t>サイコウ</t>
    </rPh>
    <rPh sb="4" eb="6">
      <t>キロク</t>
    </rPh>
    <rPh sb="7" eb="8">
      <t>ナ</t>
    </rPh>
    <rPh sb="11" eb="13">
      <t>モクヒョウ</t>
    </rPh>
    <rPh sb="13" eb="15">
      <t>キロク</t>
    </rPh>
    <phoneticPr fontId="1"/>
  </si>
  <si>
    <t>一般･高校女子</t>
    <rPh sb="0" eb="2">
      <t>イッパン</t>
    </rPh>
    <rPh sb="3" eb="5">
      <t>コウコウ</t>
    </rPh>
    <rPh sb="5" eb="7">
      <t>ジョシ</t>
    </rPh>
    <phoneticPr fontId="1"/>
  </si>
  <si>
    <t>※色の付いたセルが入力セルです。</t>
    <rPh sb="1" eb="2">
      <t>イロ</t>
    </rPh>
    <rPh sb="3" eb="4">
      <t>ツ</t>
    </rPh>
    <rPh sb="9" eb="11">
      <t>ニュウリョク</t>
    </rPh>
    <phoneticPr fontId="1"/>
  </si>
  <si>
    <r>
      <t xml:space="preserve">【入力注意事項】
</t>
    </r>
    <r>
      <rPr>
        <b/>
        <sz val="12"/>
        <color indexed="10"/>
        <rFont val="ＭＳ Ｐゴシック"/>
        <family val="3"/>
        <charset val="128"/>
      </rPr>
      <t>1.性別/クラス、種目、参考記録を必ず入力して
　ください。
2.同じ種目に複数チームをエントリーする場合の
　チーム枝記号は種目毎に(A)～(F)を選択すること。
　複数エントリーしない場合は枝番号は選択しないこと。</t>
    </r>
    <rPh sb="1" eb="3">
      <t>ニュウリョク</t>
    </rPh>
    <rPh sb="3" eb="5">
      <t>チュウイ</t>
    </rPh>
    <rPh sb="5" eb="7">
      <t>ジコウ</t>
    </rPh>
    <rPh sb="12" eb="14">
      <t>セイベツ</t>
    </rPh>
    <rPh sb="19" eb="21">
      <t>シュモク</t>
    </rPh>
    <rPh sb="22" eb="24">
      <t>サンコウ</t>
    </rPh>
    <rPh sb="24" eb="26">
      <t>キロク</t>
    </rPh>
    <rPh sb="27" eb="28">
      <t>カナラ</t>
    </rPh>
    <rPh sb="29" eb="31">
      <t>ニュウリョク</t>
    </rPh>
    <rPh sb="44" eb="45">
      <t>オナ</t>
    </rPh>
    <rPh sb="46" eb="48">
      <t>シュモク</t>
    </rPh>
    <rPh sb="49" eb="51">
      <t>フクスウ</t>
    </rPh>
    <rPh sb="62" eb="64">
      <t>バアイ</t>
    </rPh>
    <rPh sb="70" eb="71">
      <t>エダ</t>
    </rPh>
    <rPh sb="71" eb="73">
      <t>キゴウ</t>
    </rPh>
    <rPh sb="74" eb="76">
      <t>シュモク</t>
    </rPh>
    <rPh sb="76" eb="77">
      <t>ゴト</t>
    </rPh>
    <rPh sb="86" eb="88">
      <t>センタク</t>
    </rPh>
    <rPh sb="95" eb="97">
      <t>フクスウ</t>
    </rPh>
    <rPh sb="105" eb="107">
      <t>バアイ</t>
    </rPh>
    <phoneticPr fontId="1"/>
  </si>
  <si>
    <r>
      <t>【注意事項】　</t>
    </r>
    <r>
      <rPr>
        <b/>
        <sz val="10.5"/>
        <color rgb="FFFF0000"/>
        <rFont val="ＭＳ ゴシック"/>
        <family val="3"/>
        <charset val="128"/>
      </rPr>
      <t>※必ず読んで下さい。</t>
    </r>
    <r>
      <rPr>
        <b/>
        <sz val="10.5"/>
        <color theme="1"/>
        <rFont val="ＭＳ ゴシック"/>
        <family val="3"/>
        <charset val="128"/>
      </rPr>
      <t xml:space="preserve">
○公認最高記録(無ければ目標記録)を必ず入力す
　ること。400mも分表示です。
</t>
    </r>
    <r>
      <rPr>
        <b/>
        <sz val="10.5"/>
        <color indexed="8"/>
        <rFont val="ＭＳ ゴシック"/>
        <family val="3"/>
        <charset val="128"/>
      </rPr>
      <t xml:space="preserve">○ナンバーの記載
</t>
    </r>
    <r>
      <rPr>
        <b/>
        <sz val="10.5"/>
        <color rgb="FFFF0000"/>
        <rFont val="ＭＳ ゴシック"/>
        <family val="3"/>
        <charset val="128"/>
      </rPr>
      <t xml:space="preserve">　一般・小学生：空欄（記入しない）
</t>
    </r>
    <r>
      <rPr>
        <b/>
        <sz val="10.5"/>
        <color indexed="8"/>
        <rFont val="ＭＳ ゴシック"/>
        <family val="3"/>
        <charset val="128"/>
      </rPr>
      <t>　　　　</t>
    </r>
    <r>
      <rPr>
        <b/>
        <sz val="10.5"/>
        <color rgb="FFFF0000"/>
        <rFont val="ＭＳ ゴシック"/>
        <family val="3"/>
        <charset val="128"/>
      </rPr>
      <t>高校生：高体連登録番号</t>
    </r>
    <r>
      <rPr>
        <b/>
        <sz val="10.5"/>
        <color indexed="8"/>
        <rFont val="ＭＳ ゴシック"/>
        <family val="3"/>
        <charset val="128"/>
      </rPr>
      <t xml:space="preserve">
</t>
    </r>
    <r>
      <rPr>
        <b/>
        <sz val="10.5"/>
        <color indexed="10"/>
        <rFont val="ＭＳ ゴシック"/>
        <family val="3"/>
        <charset val="128"/>
      </rPr>
      <t xml:space="preserve">　　　　中学生：中体連・県陸協登録番号
</t>
    </r>
    <r>
      <rPr>
        <b/>
        <sz val="10.5"/>
        <color theme="1"/>
        <rFont val="ＭＳ ゴシック"/>
        <family val="3"/>
        <charset val="128"/>
      </rPr>
      <t>〇申し込み締め切り
　</t>
    </r>
    <r>
      <rPr>
        <b/>
        <sz val="10.5"/>
        <color rgb="FFFF0000"/>
        <rFont val="ＭＳ ゴシック"/>
        <family val="3"/>
        <charset val="128"/>
      </rPr>
      <t>エントリーファイル：8月3日(火)18時00分
　　　　　参加料納付：8月6日(金)</t>
    </r>
    <rPh sb="23" eb="25">
      <t>キロク</t>
    </rPh>
    <rPh sb="26" eb="27">
      <t>ナ</t>
    </rPh>
    <rPh sb="30" eb="32">
      <t>モクヒョウ</t>
    </rPh>
    <rPh sb="32" eb="34">
      <t>キロク</t>
    </rPh>
    <rPh sb="36" eb="37">
      <t>カナラ</t>
    </rPh>
    <rPh sb="38" eb="40">
      <t>ニュウリョク</t>
    </rPh>
    <rPh sb="52" eb="53">
      <t>フン</t>
    </rPh>
    <rPh sb="53" eb="55">
      <t>ヒョウジ</t>
    </rPh>
    <rPh sb="65" eb="67">
      <t>キサイ</t>
    </rPh>
    <rPh sb="69" eb="71">
      <t>イッパン</t>
    </rPh>
    <rPh sb="72" eb="75">
      <t>ショウガクセイ</t>
    </rPh>
    <rPh sb="76" eb="78">
      <t>クウラン</t>
    </rPh>
    <rPh sb="106" eb="109">
      <t>チュウガクセイ</t>
    </rPh>
    <rPh sb="110" eb="113">
      <t>チュウタイレン</t>
    </rPh>
    <rPh sb="117" eb="119">
      <t>トウロク</t>
    </rPh>
    <rPh sb="119" eb="121">
      <t>バンゴウ</t>
    </rPh>
    <rPh sb="123" eb="124">
      <t>モウ</t>
    </rPh>
    <rPh sb="125" eb="126">
      <t>コ</t>
    </rPh>
    <rPh sb="127" eb="128">
      <t>シ</t>
    </rPh>
    <rPh sb="129" eb="130">
      <t>キ</t>
    </rPh>
    <rPh sb="144" eb="145">
      <t>ガツ</t>
    </rPh>
    <rPh sb="146" eb="147">
      <t>ヒ</t>
    </rPh>
    <rPh sb="148" eb="149">
      <t>ヒ</t>
    </rPh>
    <rPh sb="152" eb="153">
      <t>ジ</t>
    </rPh>
    <rPh sb="155" eb="156">
      <t>フン</t>
    </rPh>
    <rPh sb="162" eb="165">
      <t>サンカリョウ</t>
    </rPh>
    <rPh sb="165" eb="167">
      <t>ノウフ</t>
    </rPh>
    <rPh sb="169" eb="170">
      <t>ガツ</t>
    </rPh>
    <rPh sb="171" eb="172">
      <t>ヒ</t>
    </rPh>
    <rPh sb="173" eb="174">
      <t>キン</t>
    </rPh>
    <phoneticPr fontId="1"/>
  </si>
  <si>
    <t>5000mW</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</si>
</sst>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sz val="6"/>
      <name val="ＭＳ Ｐゴシック"/>
      <family val="3"/>
      <charset val="128"/>
    </font>
    <font>
      <b/>
      <sz val="12"/>
      <color indexed="8"/>
      <name val="ＭＳ Ｐゴシック"/>
      <family val="3"/>
      <charset val="128"/>
    </font>
    <font>
      <sz val="10"/>
      <color indexed="8"/>
      <name val="ＭＳ Ｐゴシック"/>
      <family val="3"/>
      <charset val="128"/>
    </font>
    <font>
      <b/>
      <sz val="12"/>
      <color indexed="10"/>
      <name val="ＭＳ Ｐゴシック"/>
      <family val="3"/>
      <charset val="128"/>
    </font>
    <font>
      <sz val="10"/>
      <name val="ＭＳ Ｐゴシック"/>
      <family val="3"/>
      <charset val="128"/>
    </font>
    <font>
      <sz val="8"/>
      <color indexed="8"/>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sz val="9"/>
      <color theme="1"/>
      <name val="ＭＳ Ｐゴシック"/>
      <family val="3"/>
      <charset val="128"/>
      <scheme val="minor"/>
    </font>
    <font>
      <sz val="10"/>
      <name val="ＭＳ Ｐゴシック"/>
      <family val="3"/>
      <charset val="128"/>
      <scheme val="minor"/>
    </font>
    <font>
      <b/>
      <sz val="12"/>
      <color theme="1"/>
      <name val="ＭＳ ゴシック"/>
      <family val="3"/>
      <charset val="128"/>
    </font>
    <font>
      <b/>
      <sz val="10.5"/>
      <color theme="1"/>
      <name val="ＭＳ ゴシック"/>
      <family val="3"/>
      <charset val="128"/>
    </font>
    <font>
      <b/>
      <sz val="11"/>
      <color theme="1"/>
      <name val="ＭＳ ゴシック"/>
      <family val="3"/>
      <charset val="128"/>
    </font>
    <font>
      <sz val="10"/>
      <color rgb="FFFF0000"/>
      <name val="ＭＳ Ｐゴシック"/>
      <family val="3"/>
      <charset val="128"/>
      <scheme val="minor"/>
    </font>
    <font>
      <b/>
      <sz val="10.5"/>
      <color rgb="FFFF0000"/>
      <name val="ＭＳ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CCFFFF"/>
        <bgColor indexed="64"/>
      </patternFill>
    </fill>
    <fill>
      <patternFill patternType="solid">
        <fgColor rgb="FF0070C0"/>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C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rgb="FF0070C0"/>
      </left>
      <right style="thin">
        <color rgb="FF0070C0"/>
      </right>
      <top style="hair">
        <color rgb="FF0070C0"/>
      </top>
      <bottom style="hair">
        <color rgb="FF0070C0"/>
      </bottom>
      <diagonal/>
    </border>
    <border>
      <left style="thin">
        <color rgb="FF0070C0"/>
      </left>
      <right style="thin">
        <color rgb="FF0070C0"/>
      </right>
      <top style="hair">
        <color rgb="FF0070C0"/>
      </top>
      <bottom style="thin">
        <color rgb="FF0070C0"/>
      </bottom>
      <diagonal/>
    </border>
    <border>
      <left style="thin">
        <color rgb="FF0070C0"/>
      </left>
      <right style="thin">
        <color rgb="FF0070C0"/>
      </right>
      <top/>
      <bottom style="hair">
        <color rgb="FF0070C0"/>
      </bottom>
      <diagonal/>
    </border>
    <border>
      <left style="thin">
        <color rgb="FF0070C0"/>
      </left>
      <right style="thin">
        <color rgb="FF0070C0"/>
      </right>
      <top style="thin">
        <color rgb="FF0070C0"/>
      </top>
      <bottom style="thin">
        <color rgb="FF0070C0"/>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19" fillId="0" borderId="0">
      <alignment vertical="center"/>
    </xf>
  </cellStyleXfs>
  <cellXfs count="206">
    <xf numFmtId="0" fontId="0" fillId="0" borderId="0" xfId="0">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1" fillId="0" borderId="0" xfId="0" applyFont="1">
      <alignment vertical="center"/>
    </xf>
    <xf numFmtId="0" fontId="21" fillId="0" borderId="0" xfId="0" applyFont="1" applyFill="1" applyAlignment="1">
      <alignment vertical="center" wrapText="1"/>
    </xf>
    <xf numFmtId="0" fontId="21"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left" vertical="center"/>
    </xf>
    <xf numFmtId="0" fontId="22" fillId="0" borderId="0" xfId="0" applyFont="1">
      <alignment vertical="center"/>
    </xf>
    <xf numFmtId="0" fontId="23" fillId="0" borderId="0" xfId="0" applyFont="1" applyFill="1">
      <alignment vertical="center"/>
    </xf>
    <xf numFmtId="0" fontId="21" fillId="0" borderId="4"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0" xfId="0" applyFont="1" applyFill="1" applyBorder="1" applyAlignment="1">
      <alignment horizontal="center" vertical="center"/>
    </xf>
    <xf numFmtId="0" fontId="6" fillId="0" borderId="0" xfId="0" applyFont="1" applyBorder="1">
      <alignment vertical="center"/>
    </xf>
    <xf numFmtId="0" fontId="7" fillId="0" borderId="0" xfId="0" applyFont="1" applyFill="1" applyAlignment="1">
      <alignment vertical="center"/>
    </xf>
    <xf numFmtId="0" fontId="21" fillId="0" borderId="0" xfId="0" applyFont="1" applyFill="1" applyBorder="1">
      <alignment vertical="center"/>
    </xf>
    <xf numFmtId="0" fontId="6" fillId="0" borderId="0" xfId="0" applyFont="1" applyBorder="1" applyAlignment="1">
      <alignment horizontal="center" vertical="center"/>
    </xf>
    <xf numFmtId="0" fontId="21" fillId="5" borderId="2" xfId="0" applyFont="1" applyFill="1" applyBorder="1" applyAlignment="1">
      <alignment horizontal="center" vertical="center"/>
    </xf>
    <xf numFmtId="0" fontId="21" fillId="5" borderId="2" xfId="0" applyFont="1" applyFill="1" applyBorder="1" applyAlignment="1" applyProtection="1">
      <alignment horizontal="center" vertical="center"/>
    </xf>
    <xf numFmtId="0" fontId="21" fillId="5" borderId="7" xfId="0" applyFont="1" applyFill="1" applyBorder="1" applyAlignment="1" applyProtection="1">
      <alignment horizontal="center" vertical="center"/>
    </xf>
    <xf numFmtId="49" fontId="21"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21" fillId="5" borderId="1" xfId="0" applyFont="1" applyFill="1" applyBorder="1" applyAlignment="1" applyProtection="1">
      <alignment horizontal="center" vertical="center"/>
    </xf>
    <xf numFmtId="0" fontId="21" fillId="5" borderId="8" xfId="0" applyFont="1" applyFill="1" applyBorder="1" applyAlignment="1" applyProtection="1">
      <alignment horizontal="center" vertical="center"/>
    </xf>
    <xf numFmtId="0" fontId="23" fillId="0" borderId="0" xfId="0" applyFont="1">
      <alignment vertical="center"/>
    </xf>
    <xf numFmtId="0" fontId="23" fillId="6" borderId="0" xfId="0" applyFont="1" applyFill="1">
      <alignment vertical="center"/>
    </xf>
    <xf numFmtId="49" fontId="25" fillId="0" borderId="0" xfId="0" applyNumberFormat="1" applyFont="1" applyFill="1" applyBorder="1" applyAlignment="1">
      <alignment horizontal="center" vertical="center"/>
    </xf>
    <xf numFmtId="0" fontId="21" fillId="0" borderId="0" xfId="0" applyFont="1" applyBorder="1">
      <alignment vertical="center"/>
    </xf>
    <xf numFmtId="0" fontId="6" fillId="0" borderId="0" xfId="0" applyFont="1" applyFill="1" applyBorder="1">
      <alignment vertical="center"/>
    </xf>
    <xf numFmtId="49" fontId="21" fillId="0" borderId="0" xfId="0" applyNumberFormat="1" applyFont="1" applyFill="1" applyBorder="1" applyAlignment="1">
      <alignment horizontal="center" vertical="center"/>
    </xf>
    <xf numFmtId="49" fontId="21" fillId="0" borderId="0" xfId="0" applyNumberFormat="1" applyFont="1" applyFill="1" applyBorder="1" applyAlignment="1">
      <alignment vertical="center" wrapText="1"/>
    </xf>
    <xf numFmtId="0" fontId="26" fillId="0" borderId="0" xfId="0" applyFont="1" applyFill="1" applyBorder="1">
      <alignment vertical="center"/>
    </xf>
    <xf numFmtId="0" fontId="25" fillId="0" borderId="0" xfId="0" applyFont="1" applyFill="1" applyBorder="1" applyAlignment="1">
      <alignment vertical="top" wrapText="1"/>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5" borderId="2"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49" fontId="7" fillId="0" borderId="0" xfId="0" applyNumberFormat="1" applyFont="1" applyFill="1" applyBorder="1" applyAlignment="1">
      <alignment horizontal="center" vertical="center" shrinkToFit="1"/>
    </xf>
    <xf numFmtId="0" fontId="21" fillId="0" borderId="0" xfId="0" applyFont="1" applyAlignment="1">
      <alignment vertical="center" shrinkToFit="1"/>
    </xf>
    <xf numFmtId="0" fontId="21" fillId="7" borderId="1" xfId="0" applyFont="1" applyFill="1" applyBorder="1" applyAlignment="1" applyProtection="1">
      <alignment horizontal="center" vertical="center" shrinkToFit="1"/>
      <protection locked="0"/>
    </xf>
    <xf numFmtId="0" fontId="21" fillId="7" borderId="8" xfId="0" applyFont="1" applyFill="1" applyBorder="1" applyAlignment="1" applyProtection="1">
      <alignment horizontal="center" vertical="center" shrinkToFit="1"/>
      <protection locked="0"/>
    </xf>
    <xf numFmtId="0" fontId="21" fillId="7" borderId="3" xfId="0" applyFont="1" applyFill="1" applyBorder="1" applyAlignment="1" applyProtection="1">
      <alignment horizontal="center" vertical="center" shrinkToFit="1"/>
      <protection locked="0"/>
    </xf>
    <xf numFmtId="0" fontId="21" fillId="7" borderId="6" xfId="0" applyFont="1" applyFill="1" applyBorder="1" applyAlignment="1" applyProtection="1">
      <alignment horizontal="center" vertical="center" shrinkToFit="1"/>
      <protection locked="0"/>
    </xf>
    <xf numFmtId="176" fontId="21" fillId="0" borderId="10" xfId="0" applyNumberFormat="1" applyFont="1" applyFill="1" applyBorder="1" applyAlignment="1" applyProtection="1">
      <alignment horizontal="center" vertical="center"/>
    </xf>
    <xf numFmtId="5" fontId="21" fillId="0" borderId="12" xfId="0" applyNumberFormat="1" applyFont="1" applyBorder="1" applyAlignment="1">
      <alignment horizontal="center" vertical="center"/>
    </xf>
    <xf numFmtId="176" fontId="21" fillId="0" borderId="14" xfId="0" applyNumberFormat="1" applyFont="1" applyBorder="1" applyAlignment="1">
      <alignment horizontal="center" vertical="center"/>
    </xf>
    <xf numFmtId="0" fontId="21" fillId="0" borderId="4" xfId="0" applyFont="1" applyBorder="1" applyAlignment="1" applyProtection="1">
      <alignment horizontal="center" vertical="center" shrinkToFit="1"/>
    </xf>
    <xf numFmtId="0" fontId="21" fillId="0" borderId="0" xfId="0" applyFont="1" applyAlignment="1">
      <alignment horizontal="center" vertical="center"/>
    </xf>
    <xf numFmtId="0" fontId="27" fillId="0" borderId="0" xfId="0" applyFont="1" applyProtection="1">
      <alignment vertical="center"/>
    </xf>
    <xf numFmtId="0" fontId="0" fillId="0" borderId="0" xfId="0" applyAlignment="1" applyProtection="1">
      <alignment horizontal="center" vertical="center"/>
    </xf>
    <xf numFmtId="0" fontId="0" fillId="0" borderId="0" xfId="0" applyProtection="1">
      <alignment vertical="center"/>
    </xf>
    <xf numFmtId="0" fontId="28" fillId="0" borderId="0" xfId="0" applyNumberFormat="1" applyFont="1" applyAlignment="1" applyProtection="1">
      <alignment horizontal="center" vertical="center" shrinkToFit="1"/>
    </xf>
    <xf numFmtId="0" fontId="15" fillId="0" borderId="0" xfId="0" applyFont="1" applyAlignment="1" applyProtection="1">
      <alignment horizontal="left" vertical="center"/>
    </xf>
    <xf numFmtId="0" fontId="28" fillId="0" borderId="0" xfId="0" applyNumberFormat="1" applyFont="1" applyFill="1" applyAlignment="1" applyProtection="1">
      <alignment horizontal="center" vertical="center" shrinkToFit="1"/>
    </xf>
    <xf numFmtId="0" fontId="17" fillId="0" borderId="0" xfId="0" applyNumberFormat="1" applyFont="1" applyFill="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0" xfId="0" applyFont="1" applyAlignment="1" applyProtection="1">
      <alignment vertical="center"/>
    </xf>
    <xf numFmtId="0" fontId="0" fillId="0" borderId="4" xfId="0" applyBorder="1" applyAlignment="1" applyProtection="1">
      <alignment horizontal="center" vertical="center"/>
    </xf>
    <xf numFmtId="177" fontId="0" fillId="0" borderId="10" xfId="0" applyNumberFormat="1" applyBorder="1" applyAlignment="1" applyProtection="1">
      <alignment horizontal="center" vertical="center"/>
    </xf>
    <xf numFmtId="0" fontId="0" fillId="0" borderId="0" xfId="0" applyAlignment="1" applyProtection="1">
      <alignment vertical="center"/>
    </xf>
    <xf numFmtId="178" fontId="0" fillId="0" borderId="10" xfId="0" applyNumberFormat="1" applyBorder="1" applyAlignment="1" applyProtection="1">
      <alignment horizontal="center" vertical="center"/>
    </xf>
    <xf numFmtId="176" fontId="0" fillId="0" borderId="10" xfId="0" applyNumberFormat="1" applyFill="1" applyBorder="1" applyAlignment="1" applyProtection="1">
      <alignment horizontal="center" vertical="center"/>
    </xf>
    <xf numFmtId="176" fontId="0" fillId="0" borderId="10" xfId="0" applyNumberFormat="1" applyBorder="1" applyAlignment="1" applyProtection="1">
      <alignment horizontal="center" vertical="center"/>
    </xf>
    <xf numFmtId="0" fontId="18" fillId="0" borderId="15" xfId="0" applyFont="1" applyBorder="1" applyAlignment="1" applyProtection="1">
      <alignment horizontal="center" vertical="center" wrapText="1"/>
    </xf>
    <xf numFmtId="0" fontId="0" fillId="0" borderId="16" xfId="0" applyBorder="1" applyAlignment="1" applyProtection="1">
      <alignment vertical="center" wrapText="1"/>
    </xf>
    <xf numFmtId="0" fontId="18" fillId="0" borderId="17" xfId="0" applyFont="1" applyBorder="1" applyAlignment="1" applyProtection="1">
      <alignment horizontal="center" vertical="center" wrapText="1"/>
    </xf>
    <xf numFmtId="0" fontId="0" fillId="0" borderId="18" xfId="0" applyBorder="1" applyAlignment="1" applyProtection="1">
      <alignment vertical="center" wrapText="1"/>
    </xf>
    <xf numFmtId="0" fontId="27" fillId="0" borderId="0" xfId="0" applyFont="1" applyBorder="1" applyProtection="1">
      <alignment vertical="center"/>
    </xf>
    <xf numFmtId="0" fontId="14" fillId="0" borderId="0" xfId="0" applyFont="1" applyBorder="1" applyAlignment="1" applyProtection="1">
      <alignment vertical="center"/>
    </xf>
    <xf numFmtId="0" fontId="18" fillId="0" borderId="0" xfId="0" applyFont="1" applyBorder="1" applyAlignment="1" applyProtection="1">
      <alignment horizontal="center" vertical="center" wrapText="1"/>
    </xf>
    <xf numFmtId="0" fontId="0" fillId="0" borderId="0" xfId="0" applyBorder="1" applyProtection="1">
      <alignment vertical="center"/>
    </xf>
    <xf numFmtId="0" fontId="14" fillId="0" borderId="19"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0" fillId="8" borderId="21" xfId="0" applyFill="1" applyBorder="1" applyProtection="1">
      <alignment vertical="center"/>
      <protection locked="0"/>
    </xf>
    <xf numFmtId="0" fontId="0" fillId="8" borderId="22" xfId="0" applyFill="1" applyBorder="1" applyProtection="1">
      <alignment vertical="center"/>
      <protection locked="0"/>
    </xf>
    <xf numFmtId="0" fontId="14" fillId="8" borderId="23" xfId="0" applyFont="1" applyFill="1" applyBorder="1" applyAlignment="1" applyProtection="1">
      <alignment horizontal="center" vertical="center" wrapText="1"/>
      <protection locked="0"/>
    </xf>
    <xf numFmtId="0" fontId="14" fillId="8" borderId="24" xfId="0" applyFont="1" applyFill="1" applyBorder="1" applyAlignment="1" applyProtection="1">
      <alignment horizontal="center" vertical="center" wrapText="1"/>
      <protection locked="0"/>
    </xf>
    <xf numFmtId="0" fontId="0" fillId="8" borderId="25" xfId="0" applyFill="1" applyBorder="1" applyAlignment="1" applyProtection="1">
      <alignment horizontal="center" vertical="center"/>
      <protection locked="0"/>
    </xf>
    <xf numFmtId="0" fontId="0" fillId="8" borderId="26" xfId="0" applyFill="1" applyBorder="1" applyProtection="1">
      <alignment vertical="center"/>
      <protection locked="0"/>
    </xf>
    <xf numFmtId="0" fontId="0" fillId="8" borderId="27" xfId="0" applyFill="1" applyBorder="1" applyAlignment="1" applyProtection="1">
      <alignment horizontal="center" vertical="center"/>
      <protection locked="0"/>
    </xf>
    <xf numFmtId="0" fontId="0" fillId="8" borderId="28" xfId="0" applyFill="1" applyBorder="1" applyProtection="1">
      <alignment vertical="center"/>
      <protection locked="0"/>
    </xf>
    <xf numFmtId="0" fontId="0" fillId="0" borderId="11" xfId="0"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0" fillId="8" borderId="29" xfId="0" applyFill="1" applyBorder="1" applyProtection="1">
      <alignment vertical="center"/>
      <protection locked="0"/>
    </xf>
    <xf numFmtId="0" fontId="0" fillId="8" borderId="30" xfId="0" applyFill="1" applyBorder="1" applyProtection="1">
      <alignment vertical="center"/>
      <protection locked="0"/>
    </xf>
    <xf numFmtId="0" fontId="15" fillId="8" borderId="12" xfId="0" applyFont="1" applyFill="1" applyBorder="1" applyAlignment="1" applyProtection="1">
      <alignment horizontal="center" vertical="center"/>
      <protection locked="0"/>
    </xf>
    <xf numFmtId="0" fontId="15" fillId="8" borderId="10" xfId="0" applyFont="1" applyFill="1" applyBorder="1" applyAlignment="1" applyProtection="1">
      <alignment horizontal="center" vertical="center"/>
      <protection locked="0"/>
    </xf>
    <xf numFmtId="0" fontId="0" fillId="8" borderId="31" xfId="0" applyFill="1" applyBorder="1" applyAlignment="1" applyProtection="1">
      <alignment horizontal="center" vertical="center"/>
      <protection locked="0"/>
    </xf>
    <xf numFmtId="0" fontId="0" fillId="8" borderId="32" xfId="0" applyFill="1" applyBorder="1" applyProtection="1">
      <alignment vertical="center"/>
      <protection locked="0"/>
    </xf>
    <xf numFmtId="0" fontId="0" fillId="8" borderId="33" xfId="0" applyFill="1" applyBorder="1" applyAlignment="1" applyProtection="1">
      <alignment horizontal="center" vertical="center"/>
      <protection locked="0"/>
    </xf>
    <xf numFmtId="0" fontId="0" fillId="8" borderId="34" xfId="0" applyFill="1" applyBorder="1" applyProtection="1">
      <alignment vertical="center"/>
      <protection locked="0"/>
    </xf>
    <xf numFmtId="0" fontId="0" fillId="0" borderId="0" xfId="0" applyFill="1" applyProtection="1">
      <alignment vertical="center"/>
    </xf>
    <xf numFmtId="0" fontId="0" fillId="0" borderId="0" xfId="0" applyFill="1" applyAlignment="1" applyProtection="1">
      <alignment horizontal="center" vertical="center"/>
    </xf>
    <xf numFmtId="49" fontId="0" fillId="0" borderId="0" xfId="0" applyNumberFormat="1" applyProtection="1">
      <alignment vertical="center"/>
    </xf>
    <xf numFmtId="0" fontId="20" fillId="0" borderId="0" xfId="0" applyFont="1" applyProtection="1">
      <alignment vertical="center"/>
    </xf>
    <xf numFmtId="0" fontId="0" fillId="8" borderId="35" xfId="0" applyFill="1" applyBorder="1" applyAlignment="1" applyProtection="1">
      <alignment horizontal="center" vertical="center"/>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0" fillId="8" borderId="38" xfId="0" applyFill="1" applyBorder="1" applyAlignment="1" applyProtection="1">
      <alignment horizontal="center" vertical="center"/>
      <protection locked="0"/>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left" vertical="center" shrinkToFit="1"/>
    </xf>
    <xf numFmtId="0" fontId="6" fillId="0" borderId="66" xfId="0" applyNumberFormat="1" applyFont="1" applyFill="1" applyBorder="1" applyAlignment="1">
      <alignment horizontal="center" vertical="center" shrinkToFit="1"/>
    </xf>
    <xf numFmtId="0" fontId="6" fillId="0" borderId="67" xfId="0" applyNumberFormat="1" applyFont="1" applyFill="1" applyBorder="1" applyAlignment="1">
      <alignment horizontal="center" vertical="center" shrinkToFit="1"/>
    </xf>
    <xf numFmtId="0" fontId="6" fillId="0" borderId="66" xfId="0" applyNumberFormat="1" applyFont="1" applyFill="1" applyBorder="1" applyAlignment="1">
      <alignment horizontal="left" vertical="center" shrinkToFit="1"/>
    </xf>
    <xf numFmtId="0" fontId="6" fillId="0" borderId="68" xfId="0" applyNumberFormat="1" applyFont="1" applyFill="1" applyBorder="1" applyAlignment="1">
      <alignment vertical="center" shrinkToFit="1"/>
    </xf>
    <xf numFmtId="0" fontId="6" fillId="0" borderId="68" xfId="0" applyNumberFormat="1" applyFont="1" applyFill="1" applyBorder="1" applyAlignment="1">
      <alignment horizontal="center" vertical="center" shrinkToFit="1"/>
    </xf>
    <xf numFmtId="0" fontId="6" fillId="0" borderId="68" xfId="0" applyNumberFormat="1" applyFont="1" applyFill="1" applyBorder="1" applyAlignment="1">
      <alignment horizontal="left" vertical="center" shrinkToFit="1"/>
    </xf>
    <xf numFmtId="0" fontId="23" fillId="9" borderId="69" xfId="0" applyNumberFormat="1" applyFont="1" applyFill="1" applyBorder="1" applyAlignment="1">
      <alignment horizontal="center" vertical="center" shrinkToFit="1"/>
    </xf>
    <xf numFmtId="0" fontId="23" fillId="10" borderId="70" xfId="0" applyNumberFormat="1" applyFont="1" applyFill="1" applyBorder="1" applyAlignment="1">
      <alignment horizontal="center" vertical="center" shrinkToFit="1"/>
    </xf>
    <xf numFmtId="0" fontId="6" fillId="0" borderId="71"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0" fontId="21" fillId="0" borderId="72" xfId="0" applyNumberFormat="1" applyFont="1" applyFill="1" applyBorder="1" applyAlignment="1">
      <alignment horizontal="center" vertical="center" shrinkToFit="1"/>
    </xf>
    <xf numFmtId="0" fontId="21" fillId="0" borderId="67" xfId="0" applyNumberFormat="1" applyFont="1" applyFill="1" applyBorder="1" applyAlignment="1">
      <alignment horizontal="left" vertical="center" shrinkToFit="1"/>
    </xf>
    <xf numFmtId="49" fontId="21" fillId="0" borderId="3" xfId="0" applyNumberFormat="1" applyFont="1" applyFill="1" applyBorder="1" applyAlignment="1" applyProtection="1">
      <alignment vertical="center" shrinkToFit="1"/>
    </xf>
    <xf numFmtId="0" fontId="21" fillId="0" borderId="3" xfId="0" applyFont="1" applyBorder="1" applyAlignment="1">
      <alignment horizontal="center" vertical="center" shrinkToFit="1"/>
    </xf>
    <xf numFmtId="0" fontId="21" fillId="0" borderId="13" xfId="0" applyFont="1" applyBorder="1" applyAlignment="1">
      <alignment horizontal="center" vertical="center" shrinkToFit="1"/>
    </xf>
    <xf numFmtId="0" fontId="6" fillId="0" borderId="67" xfId="0" applyNumberFormat="1" applyFont="1" applyFill="1" applyBorder="1" applyAlignment="1">
      <alignment vertical="center" shrinkToFit="1"/>
    </xf>
    <xf numFmtId="0" fontId="21" fillId="0" borderId="4" xfId="0" applyFont="1" applyBorder="1" applyAlignment="1">
      <alignment horizontal="center" vertical="center" shrinkToFit="1"/>
    </xf>
    <xf numFmtId="5" fontId="21" fillId="0" borderId="10" xfId="0" applyNumberFormat="1" applyFont="1" applyBorder="1" applyAlignment="1" applyProtection="1">
      <alignment horizontal="center"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30" fillId="12" borderId="39" xfId="0" applyFont="1" applyFill="1" applyBorder="1" applyAlignment="1">
      <alignment horizontal="left" vertical="top" wrapText="1"/>
    </xf>
    <xf numFmtId="0" fontId="30" fillId="12" borderId="40" xfId="0" applyFont="1" applyFill="1" applyBorder="1" applyAlignment="1">
      <alignment horizontal="left" vertical="top" wrapText="1"/>
    </xf>
    <xf numFmtId="0" fontId="30" fillId="12" borderId="41" xfId="0" applyFont="1" applyFill="1" applyBorder="1" applyAlignment="1">
      <alignment horizontal="left" vertical="top" wrapText="1"/>
    </xf>
    <xf numFmtId="0" fontId="29" fillId="11" borderId="39" xfId="0" applyFont="1" applyFill="1" applyBorder="1" applyAlignment="1">
      <alignment horizontal="center" vertical="center" wrapText="1"/>
    </xf>
    <xf numFmtId="0" fontId="29" fillId="11" borderId="40" xfId="0" applyFont="1" applyFill="1" applyBorder="1" applyAlignment="1">
      <alignment horizontal="center" vertical="center" wrapText="1"/>
    </xf>
    <xf numFmtId="0" fontId="29" fillId="11" borderId="41"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7" borderId="1" xfId="0" applyFont="1" applyFill="1" applyBorder="1" applyAlignment="1" applyProtection="1">
      <alignment horizontal="center" vertical="center"/>
      <protection locked="0"/>
    </xf>
    <xf numFmtId="0" fontId="21" fillId="7" borderId="3" xfId="0" applyFont="1" applyFill="1" applyBorder="1" applyAlignment="1" applyProtection="1">
      <alignment horizontal="center" vertical="center"/>
      <protection locked="0"/>
    </xf>
    <xf numFmtId="0" fontId="21" fillId="7" borderId="63" xfId="0" applyFont="1" applyFill="1" applyBorder="1" applyAlignment="1" applyProtection="1">
      <alignment horizontal="center" vertical="center"/>
      <protection locked="0"/>
    </xf>
    <xf numFmtId="0" fontId="21" fillId="7" borderId="2" xfId="0" applyFont="1" applyFill="1" applyBorder="1" applyAlignment="1" applyProtection="1">
      <alignment horizontal="center" vertical="center"/>
      <protection locked="0"/>
    </xf>
    <xf numFmtId="0" fontId="21" fillId="0" borderId="11"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xf>
    <xf numFmtId="0" fontId="21" fillId="5" borderId="64" xfId="0" applyFont="1" applyFill="1" applyBorder="1" applyAlignment="1">
      <alignment horizontal="center" vertical="center"/>
    </xf>
    <xf numFmtId="0" fontId="21" fillId="5" borderId="2" xfId="0" applyFont="1" applyFill="1" applyBorder="1" applyAlignment="1">
      <alignment horizontal="center" vertical="center"/>
    </xf>
    <xf numFmtId="0" fontId="21" fillId="0" borderId="48" xfId="0" applyFont="1" applyBorder="1" applyAlignment="1">
      <alignment horizontal="center" vertical="center"/>
    </xf>
    <xf numFmtId="49" fontId="21" fillId="7" borderId="51" xfId="0" applyNumberFormat="1" applyFont="1" applyFill="1" applyBorder="1" applyAlignment="1" applyProtection="1">
      <alignment horizontal="center" vertical="center"/>
      <protection locked="0"/>
    </xf>
    <xf numFmtId="49" fontId="21" fillId="7" borderId="52" xfId="0" applyNumberFormat="1"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wrapText="1"/>
      <protection locked="0"/>
    </xf>
    <xf numFmtId="0" fontId="21" fillId="5" borderId="49" xfId="0" applyFont="1" applyFill="1" applyBorder="1" applyAlignment="1">
      <alignment horizontal="center" vertical="center"/>
    </xf>
    <xf numFmtId="0" fontId="21" fillId="5" borderId="48" xfId="0" applyFont="1" applyFill="1" applyBorder="1" applyAlignment="1">
      <alignment horizontal="center" vertical="center"/>
    </xf>
    <xf numFmtId="0" fontId="21" fillId="5" borderId="1" xfId="0" applyFont="1" applyFill="1" applyBorder="1" applyAlignment="1">
      <alignment horizontal="center" vertical="center"/>
    </xf>
    <xf numFmtId="0" fontId="21" fillId="0" borderId="50" xfId="0" applyFont="1" applyBorder="1" applyAlignment="1">
      <alignment horizontal="center" vertical="center"/>
    </xf>
    <xf numFmtId="0" fontId="21" fillId="0" borderId="5" xfId="0" applyFont="1" applyBorder="1" applyAlignment="1">
      <alignment horizontal="center" vertical="center"/>
    </xf>
    <xf numFmtId="0" fontId="21" fillId="0" borderId="9" xfId="0" applyFont="1" applyBorder="1" applyAlignment="1">
      <alignment horizontal="center" vertical="center" wrapText="1"/>
    </xf>
    <xf numFmtId="0" fontId="21" fillId="0" borderId="3" xfId="0" applyFont="1" applyBorder="1" applyAlignment="1">
      <alignment horizontal="center" vertical="center"/>
    </xf>
    <xf numFmtId="0" fontId="21" fillId="0" borderId="0" xfId="0" applyFont="1" applyAlignment="1">
      <alignment horizontal="center" vertical="center"/>
    </xf>
    <xf numFmtId="0" fontId="21" fillId="0" borderId="50" xfId="0" applyFont="1" applyBorder="1" applyAlignment="1">
      <alignment horizontal="center" vertical="center" wrapText="1"/>
    </xf>
    <xf numFmtId="0" fontId="21" fillId="0" borderId="53" xfId="0" applyFont="1" applyBorder="1" applyAlignment="1">
      <alignment horizontal="center" vertical="center"/>
    </xf>
    <xf numFmtId="0" fontId="31" fillId="13" borderId="54" xfId="0" applyFont="1" applyFill="1" applyBorder="1" applyAlignment="1">
      <alignment horizontal="center" vertical="center" shrinkToFit="1"/>
    </xf>
    <xf numFmtId="0" fontId="21" fillId="0" borderId="55"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xf>
    <xf numFmtId="0" fontId="21" fillId="0" borderId="55" xfId="0" applyFont="1" applyFill="1" applyBorder="1" applyAlignment="1">
      <alignment horizontal="center" vertical="center" wrapText="1"/>
    </xf>
    <xf numFmtId="0" fontId="21" fillId="0" borderId="13" xfId="0" applyFont="1" applyFill="1" applyBorder="1" applyAlignment="1" applyProtection="1">
      <alignment horizontal="center" vertical="center"/>
    </xf>
    <xf numFmtId="0" fontId="21" fillId="0" borderId="48" xfId="0" applyFont="1" applyBorder="1" applyAlignment="1">
      <alignment horizontal="center" vertical="center" wrapText="1"/>
    </xf>
    <xf numFmtId="49" fontId="21" fillId="7" borderId="51" xfId="0" applyNumberFormat="1" applyFont="1" applyFill="1" applyBorder="1" applyAlignment="1" applyProtection="1">
      <alignment horizontal="left" vertical="center"/>
      <protection locked="0"/>
    </xf>
    <xf numFmtId="49" fontId="21" fillId="7" borderId="58" xfId="0" applyNumberFormat="1" applyFont="1" applyFill="1" applyBorder="1" applyAlignment="1" applyProtection="1">
      <alignment horizontal="left" vertical="center"/>
      <protection locked="0"/>
    </xf>
    <xf numFmtId="49" fontId="21" fillId="7" borderId="59" xfId="0" applyNumberFormat="1" applyFont="1" applyFill="1" applyBorder="1" applyAlignment="1" applyProtection="1">
      <alignment horizontal="center" vertical="center"/>
      <protection locked="0"/>
    </xf>
    <xf numFmtId="49" fontId="21" fillId="7" borderId="60" xfId="0" applyNumberFormat="1" applyFont="1" applyFill="1" applyBorder="1" applyAlignment="1" applyProtection="1">
      <alignment horizontal="center" vertical="center"/>
      <protection locked="0"/>
    </xf>
    <xf numFmtId="49" fontId="21" fillId="7" borderId="58" xfId="0" applyNumberFormat="1" applyFont="1" applyFill="1" applyBorder="1" applyAlignment="1" applyProtection="1">
      <alignment horizontal="center" vertical="center"/>
      <protection locked="0"/>
    </xf>
    <xf numFmtId="49" fontId="21" fillId="7" borderId="61" xfId="0" applyNumberFormat="1" applyFont="1" applyFill="1" applyBorder="1" applyAlignment="1" applyProtection="1">
      <alignment horizontal="center" vertical="center"/>
      <protection locked="0"/>
    </xf>
    <xf numFmtId="49" fontId="21" fillId="7" borderId="73" xfId="0" applyNumberFormat="1" applyFont="1" applyFill="1" applyBorder="1" applyAlignment="1" applyProtection="1">
      <alignment horizontal="left" vertical="center"/>
      <protection locked="0"/>
    </xf>
    <xf numFmtId="49" fontId="21" fillId="7" borderId="74" xfId="0" applyNumberFormat="1" applyFont="1" applyFill="1" applyBorder="1" applyAlignment="1" applyProtection="1">
      <alignment horizontal="left" vertical="center"/>
      <protection locked="0"/>
    </xf>
    <xf numFmtId="49" fontId="21" fillId="7" borderId="75" xfId="0" applyNumberFormat="1" applyFont="1" applyFill="1" applyBorder="1" applyAlignment="1" applyProtection="1">
      <alignment horizontal="left" vertical="center"/>
      <protection locked="0"/>
    </xf>
    <xf numFmtId="49" fontId="21" fillId="7" borderId="14" xfId="0" applyNumberFormat="1" applyFont="1" applyFill="1" applyBorder="1" applyAlignment="1" applyProtection="1">
      <alignment horizontal="left" vertical="center"/>
      <protection locked="0"/>
    </xf>
    <xf numFmtId="0" fontId="21" fillId="0" borderId="9" xfId="0" applyFont="1" applyBorder="1" applyAlignment="1">
      <alignment horizontal="center" vertic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6" xfId="0" applyFont="1" applyFill="1" applyBorder="1" applyAlignment="1">
      <alignment horizontal="center" vertical="center"/>
    </xf>
    <xf numFmtId="49" fontId="21" fillId="7" borderId="62" xfId="0" applyNumberFormat="1" applyFont="1" applyFill="1" applyBorder="1" applyAlignment="1" applyProtection="1">
      <alignment horizontal="left" vertical="center"/>
      <protection locked="0"/>
    </xf>
    <xf numFmtId="49" fontId="21" fillId="7" borderId="61" xfId="0" applyNumberFormat="1" applyFont="1" applyFill="1" applyBorder="1" applyAlignment="1" applyProtection="1">
      <alignment horizontal="left" vertical="center"/>
      <protection locked="0"/>
    </xf>
    <xf numFmtId="49" fontId="21" fillId="7" borderId="52" xfId="0" applyNumberFormat="1" applyFont="1" applyFill="1" applyBorder="1" applyAlignment="1" applyProtection="1">
      <alignment horizontal="left" vertical="center"/>
      <protection locked="0"/>
    </xf>
    <xf numFmtId="0" fontId="21" fillId="7" borderId="3" xfId="0" applyFont="1" applyFill="1" applyBorder="1" applyAlignment="1" applyProtection="1">
      <alignment horizontal="center" vertical="center" wrapText="1"/>
      <protection locked="0"/>
    </xf>
    <xf numFmtId="0" fontId="14" fillId="4" borderId="54"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ont="1" applyAlignment="1" applyProtection="1">
      <alignment horizontal="center" vertical="center"/>
    </xf>
    <xf numFmtId="0" fontId="14" fillId="12" borderId="42" xfId="0" applyFont="1" applyFill="1" applyBorder="1" applyAlignment="1" applyProtection="1">
      <alignment horizontal="left" vertical="top" wrapText="1"/>
    </xf>
    <xf numFmtId="0" fontId="14" fillId="12" borderId="20" xfId="0" applyFont="1" applyFill="1" applyBorder="1" applyAlignment="1" applyProtection="1">
      <alignment horizontal="left" vertical="top" wrapText="1"/>
    </xf>
    <xf numFmtId="0" fontId="14" fillId="12" borderId="43" xfId="0" applyFont="1" applyFill="1" applyBorder="1" applyAlignment="1" applyProtection="1">
      <alignment horizontal="left" vertical="top" wrapText="1"/>
    </xf>
    <xf numFmtId="0" fontId="14" fillId="12" borderId="44" xfId="0" applyFont="1" applyFill="1" applyBorder="1" applyAlignment="1" applyProtection="1">
      <alignment horizontal="left" vertical="top" wrapText="1"/>
    </xf>
    <xf numFmtId="0" fontId="14" fillId="12" borderId="0" xfId="0" applyFont="1" applyFill="1" applyBorder="1" applyAlignment="1" applyProtection="1">
      <alignment horizontal="left" vertical="top" wrapText="1"/>
    </xf>
    <xf numFmtId="0" fontId="14" fillId="12" borderId="45" xfId="0" applyFont="1" applyFill="1" applyBorder="1" applyAlignment="1" applyProtection="1">
      <alignment horizontal="left" vertical="top" wrapText="1"/>
    </xf>
    <xf numFmtId="0" fontId="14" fillId="12" borderId="46" xfId="0" applyFont="1" applyFill="1" applyBorder="1" applyAlignment="1" applyProtection="1">
      <alignment horizontal="left" vertical="top" wrapText="1"/>
    </xf>
    <xf numFmtId="0" fontId="14" fillId="12" borderId="47" xfId="0" applyFont="1" applyFill="1" applyBorder="1" applyAlignment="1" applyProtection="1">
      <alignment horizontal="left" vertical="top" wrapText="1"/>
    </xf>
    <xf numFmtId="0" fontId="14" fillId="12" borderId="24" xfId="0" applyFont="1" applyFill="1" applyBorder="1" applyAlignment="1" applyProtection="1">
      <alignment horizontal="left" vertical="top" wrapText="1"/>
    </xf>
    <xf numFmtId="0" fontId="32" fillId="0" borderId="0" xfId="0" applyFont="1" applyAlignment="1" applyProtection="1">
      <alignment horizontal="left" vertical="center" wrapText="1"/>
    </xf>
    <xf numFmtId="0" fontId="32" fillId="0" borderId="45" xfId="0" applyFont="1" applyBorder="1" applyAlignment="1" applyProtection="1">
      <alignment horizontal="left" vertical="center" wrapText="1"/>
    </xf>
    <xf numFmtId="0" fontId="6" fillId="0" borderId="72" xfId="0" applyNumberFormat="1" applyFont="1" applyFill="1" applyBorder="1" applyAlignment="1">
      <alignment horizontal="center" vertical="center" shrinkToFit="1"/>
    </xf>
  </cellXfs>
  <cellStyles count="2">
    <cellStyle name="標準" xfId="0" builtinId="0"/>
    <cellStyle name="標準 2" xfId="1" xr:uid="{00000000-0005-0000-0000-000001000000}"/>
  </cellStyles>
  <dxfs count="17">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heetViews>
  <sheetFormatPr defaultColWidth="9" defaultRowHeight="17.5" x14ac:dyDescent="0.2"/>
  <cols>
    <col min="1" max="1" width="3.90625" style="2" customWidth="1"/>
    <col min="2" max="3" width="4.36328125" style="2" customWidth="1"/>
    <col min="4" max="4" width="97.81640625" style="2" customWidth="1"/>
    <col min="5" max="6" width="4.36328125" style="2" customWidth="1"/>
    <col min="7" max="16384" width="9" style="2"/>
  </cols>
  <sheetData>
    <row r="2" spans="2:7" x14ac:dyDescent="0.2">
      <c r="B2" s="134" t="s">
        <v>17</v>
      </c>
      <c r="C2" s="134"/>
      <c r="D2" s="134"/>
      <c r="E2" s="134"/>
      <c r="F2" s="1"/>
    </row>
    <row r="3" spans="2:7" x14ac:dyDescent="0.2">
      <c r="B3" s="3"/>
      <c r="C3" s="3"/>
      <c r="D3" s="3"/>
      <c r="E3" s="3"/>
      <c r="F3" s="3"/>
    </row>
    <row r="4" spans="2:7" x14ac:dyDescent="0.2">
      <c r="C4" s="135" t="s">
        <v>18</v>
      </c>
      <c r="D4" s="135"/>
      <c r="E4" s="135"/>
      <c r="F4" s="4"/>
      <c r="G4" s="4"/>
    </row>
    <row r="5" spans="2:7" x14ac:dyDescent="0.2">
      <c r="D5" s="2" t="s">
        <v>19</v>
      </c>
    </row>
    <row r="6" spans="2:7" x14ac:dyDescent="0.2">
      <c r="D6" s="2" t="s">
        <v>20</v>
      </c>
    </row>
    <row r="7" spans="2:7" x14ac:dyDescent="0.2">
      <c r="D7" s="2" t="s">
        <v>21</v>
      </c>
    </row>
    <row r="8" spans="2:7" x14ac:dyDescent="0.2">
      <c r="C8" s="135" t="s">
        <v>22</v>
      </c>
      <c r="D8" s="135"/>
      <c r="E8" s="135"/>
      <c r="F8" s="4"/>
      <c r="G8" s="4"/>
    </row>
    <row r="9" spans="2:7" x14ac:dyDescent="0.2">
      <c r="D9" s="2" t="s">
        <v>51</v>
      </c>
    </row>
    <row r="10" spans="2:7" x14ac:dyDescent="0.2">
      <c r="D10" s="2" t="s">
        <v>23</v>
      </c>
    </row>
    <row r="11" spans="2:7" x14ac:dyDescent="0.2">
      <c r="D11" s="2" t="s">
        <v>24</v>
      </c>
    </row>
    <row r="12" spans="2:7" x14ac:dyDescent="0.2">
      <c r="D12" s="2" t="s">
        <v>25</v>
      </c>
    </row>
    <row r="13" spans="2:7" x14ac:dyDescent="0.2">
      <c r="D13" s="2" t="s">
        <v>26</v>
      </c>
    </row>
    <row r="14" spans="2:7" x14ac:dyDescent="0.2">
      <c r="D14" s="2" t="s">
        <v>27</v>
      </c>
    </row>
    <row r="15" spans="2:7" x14ac:dyDescent="0.2">
      <c r="D15" s="2" t="s">
        <v>28</v>
      </c>
    </row>
    <row r="16" spans="2:7" x14ac:dyDescent="0.2">
      <c r="D16" s="2" t="s">
        <v>29</v>
      </c>
    </row>
    <row r="17" spans="3:7" x14ac:dyDescent="0.2">
      <c r="D17" s="2" t="s">
        <v>49</v>
      </c>
    </row>
    <row r="18" spans="3:7" x14ac:dyDescent="0.2">
      <c r="C18" s="135" t="s">
        <v>30</v>
      </c>
      <c r="D18" s="135"/>
      <c r="E18" s="135"/>
      <c r="F18" s="4"/>
      <c r="G18" s="4"/>
    </row>
    <row r="19" spans="3:7" x14ac:dyDescent="0.2">
      <c r="D19" s="2" t="s">
        <v>31</v>
      </c>
    </row>
    <row r="20" spans="3:7" x14ac:dyDescent="0.2">
      <c r="D20" s="2" t="s">
        <v>32</v>
      </c>
    </row>
    <row r="21" spans="3:7" x14ac:dyDescent="0.2">
      <c r="D21" s="2" t="s">
        <v>33</v>
      </c>
    </row>
    <row r="22" spans="3:7" x14ac:dyDescent="0.2">
      <c r="D22" s="2" t="s">
        <v>34</v>
      </c>
    </row>
    <row r="23" spans="3:7" x14ac:dyDescent="0.2">
      <c r="D23" s="2" t="s">
        <v>35</v>
      </c>
    </row>
    <row r="24" spans="3:7" x14ac:dyDescent="0.2">
      <c r="C24" s="2" t="s">
        <v>36</v>
      </c>
      <c r="D24" s="2" t="s">
        <v>37</v>
      </c>
    </row>
    <row r="25" spans="3:7" x14ac:dyDescent="0.2">
      <c r="D25" s="2" t="s">
        <v>38</v>
      </c>
    </row>
    <row r="26" spans="3:7" x14ac:dyDescent="0.2">
      <c r="D26" s="2" t="s">
        <v>39</v>
      </c>
    </row>
    <row r="27" spans="3:7" x14ac:dyDescent="0.2">
      <c r="D27" s="2" t="s">
        <v>40</v>
      </c>
    </row>
    <row r="28" spans="3:7" x14ac:dyDescent="0.2">
      <c r="D28" s="2" t="s">
        <v>41</v>
      </c>
    </row>
    <row r="29" spans="3:7" x14ac:dyDescent="0.2">
      <c r="D29" s="2" t="s">
        <v>42</v>
      </c>
    </row>
    <row r="30" spans="3:7" x14ac:dyDescent="0.2">
      <c r="D30" s="2" t="s">
        <v>43</v>
      </c>
    </row>
    <row r="31" spans="3:7" x14ac:dyDescent="0.2">
      <c r="D31" s="2" t="s">
        <v>44</v>
      </c>
    </row>
    <row r="32" spans="3:7" x14ac:dyDescent="0.2">
      <c r="D32" s="2" t="s">
        <v>45</v>
      </c>
    </row>
    <row r="33" spans="4:4" x14ac:dyDescent="0.2">
      <c r="D33" s="2" t="s">
        <v>46</v>
      </c>
    </row>
    <row r="34" spans="4:4" x14ac:dyDescent="0.2">
      <c r="D34" s="2" t="s">
        <v>47</v>
      </c>
    </row>
    <row r="35" spans="4:4" x14ac:dyDescent="0.2">
      <c r="D35" s="2" t="s">
        <v>48</v>
      </c>
    </row>
  </sheetData>
  <sheetProtection password="CC6F" sheet="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J121"/>
  <sheetViews>
    <sheetView tabSelected="1" zoomScaleNormal="100" workbookViewId="0">
      <selection activeCell="F19" sqref="F19:F20"/>
    </sheetView>
  </sheetViews>
  <sheetFormatPr defaultColWidth="9" defaultRowHeight="12.5" x14ac:dyDescent="0.2"/>
  <cols>
    <col min="1" max="1" width="1.6328125" style="5" customWidth="1"/>
    <col min="2" max="2" width="7.453125" style="7" customWidth="1"/>
    <col min="3" max="3" width="8.6328125" style="7" customWidth="1"/>
    <col min="4" max="4" width="10" style="5" customWidth="1"/>
    <col min="5" max="5" width="16.90625" style="5" customWidth="1"/>
    <col min="6" max="6" width="9.453125" style="7" customWidth="1"/>
    <col min="7" max="9" width="13.90625" style="7" customWidth="1"/>
    <col min="10" max="10" width="3.1796875" style="5" customWidth="1"/>
    <col min="11" max="11" width="8.36328125" style="5" hidden="1" customWidth="1"/>
    <col min="12" max="12" width="6.81640625" style="5" hidden="1" customWidth="1"/>
    <col min="13" max="18" width="19" style="5" hidden="1" customWidth="1"/>
    <col min="19" max="19" width="6.81640625" style="5" hidden="1" customWidth="1"/>
    <col min="20" max="20" width="11.90625" style="5" customWidth="1"/>
    <col min="21" max="21" width="1" style="7" customWidth="1"/>
    <col min="22" max="22" width="11.90625" style="7" customWidth="1"/>
    <col min="23" max="23" width="1" style="58" customWidth="1"/>
    <col min="24" max="24" width="11.90625" style="7" customWidth="1"/>
    <col min="25" max="25" width="9.81640625" style="7" customWidth="1"/>
    <col min="26" max="27" width="9" style="7" customWidth="1"/>
    <col min="28" max="34" width="7.453125" style="5" customWidth="1"/>
    <col min="35" max="16384" width="9" style="5"/>
  </cols>
  <sheetData>
    <row r="1" spans="1:36" ht="25.5" customHeight="1" thickBot="1" x14ac:dyDescent="0.25">
      <c r="B1" s="167" t="s">
        <v>139</v>
      </c>
      <c r="C1" s="167"/>
      <c r="D1" s="167"/>
      <c r="E1" s="167"/>
      <c r="F1" s="167"/>
      <c r="G1" s="164" t="s">
        <v>62</v>
      </c>
      <c r="H1" s="164"/>
      <c r="I1" s="164"/>
      <c r="T1" s="6"/>
      <c r="U1" s="6"/>
      <c r="V1" s="6"/>
      <c r="W1" s="6"/>
      <c r="X1" s="6"/>
      <c r="Y1" s="6"/>
      <c r="Z1" s="6"/>
      <c r="AA1" s="6"/>
      <c r="AB1" s="6"/>
      <c r="AC1" s="6"/>
      <c r="AD1" s="6"/>
    </row>
    <row r="2" spans="1:36" ht="6.75" customHeight="1" thickTop="1" thickBot="1" x14ac:dyDescent="0.25">
      <c r="T2" s="6"/>
      <c r="U2" s="6"/>
      <c r="V2" s="6"/>
      <c r="W2" s="6"/>
      <c r="X2" s="6"/>
      <c r="Y2" s="6"/>
      <c r="Z2" s="6"/>
      <c r="AA2" s="6"/>
      <c r="AB2" s="6"/>
      <c r="AC2" s="6"/>
      <c r="AD2" s="6"/>
    </row>
    <row r="3" spans="1:36" ht="33" customHeight="1" thickBot="1" x14ac:dyDescent="0.25">
      <c r="B3" s="147" t="s">
        <v>106</v>
      </c>
      <c r="C3" s="148"/>
      <c r="D3" s="168" t="s">
        <v>60</v>
      </c>
      <c r="E3" s="169"/>
      <c r="F3" s="170" t="s">
        <v>53</v>
      </c>
      <c r="G3" s="148"/>
      <c r="H3" s="169" t="s">
        <v>52</v>
      </c>
      <c r="I3" s="171"/>
      <c r="T3" s="139" t="s">
        <v>59</v>
      </c>
      <c r="U3" s="140"/>
      <c r="V3" s="140"/>
      <c r="W3" s="140"/>
      <c r="X3" s="140"/>
      <c r="Y3" s="141"/>
      <c r="Z3" s="8"/>
      <c r="AA3" s="8"/>
      <c r="AB3" s="9"/>
      <c r="AC3" s="8"/>
      <c r="AD3" s="8"/>
    </row>
    <row r="4" spans="1:36" ht="27" customHeight="1" thickBot="1" x14ac:dyDescent="0.25">
      <c r="B4" s="175"/>
      <c r="C4" s="176"/>
      <c r="D4" s="154"/>
      <c r="E4" s="177"/>
      <c r="F4" s="154"/>
      <c r="G4" s="178"/>
      <c r="H4" s="154"/>
      <c r="I4" s="155"/>
      <c r="T4" s="136" t="s">
        <v>147</v>
      </c>
      <c r="U4" s="137"/>
      <c r="V4" s="137"/>
      <c r="W4" s="137"/>
      <c r="X4" s="137"/>
      <c r="Y4" s="138"/>
      <c r="Z4" s="6"/>
      <c r="AA4" s="6"/>
      <c r="AB4" s="6"/>
      <c r="AC4" s="6"/>
      <c r="AD4" s="8"/>
    </row>
    <row r="5" spans="1:36" ht="27" customHeight="1" thickBot="1" x14ac:dyDescent="0.25">
      <c r="B5" s="172" t="s">
        <v>0</v>
      </c>
      <c r="C5" s="10" t="s">
        <v>1</v>
      </c>
      <c r="D5" s="173"/>
      <c r="E5" s="174"/>
      <c r="F5" s="11" t="s">
        <v>2</v>
      </c>
      <c r="G5" s="187"/>
      <c r="H5" s="188"/>
      <c r="I5" s="189"/>
      <c r="T5" s="136"/>
      <c r="U5" s="137"/>
      <c r="V5" s="137"/>
      <c r="W5" s="137"/>
      <c r="X5" s="137"/>
      <c r="Y5" s="138"/>
      <c r="Z5" s="6"/>
      <c r="AA5" s="6"/>
      <c r="AB5" s="6"/>
      <c r="AC5" s="6"/>
      <c r="AD5" s="8"/>
    </row>
    <row r="6" spans="1:36" ht="27" customHeight="1" thickBot="1" x14ac:dyDescent="0.25">
      <c r="B6" s="161"/>
      <c r="C6" s="129" t="s">
        <v>50</v>
      </c>
      <c r="D6" s="179"/>
      <c r="E6" s="180"/>
      <c r="F6" s="181"/>
      <c r="G6" s="128" t="s">
        <v>138</v>
      </c>
      <c r="H6" s="179"/>
      <c r="I6" s="182"/>
      <c r="T6" s="136"/>
      <c r="U6" s="137"/>
      <c r="V6" s="137"/>
      <c r="W6" s="137"/>
      <c r="X6" s="137"/>
      <c r="Y6" s="138"/>
      <c r="Z6" s="6"/>
      <c r="AA6" s="6"/>
      <c r="AB6" s="6"/>
      <c r="AC6" s="6"/>
      <c r="AD6" s="8"/>
    </row>
    <row r="7" spans="1:36" ht="27" customHeight="1" thickBot="1" x14ac:dyDescent="0.25">
      <c r="B7" s="12" t="s">
        <v>9</v>
      </c>
      <c r="G7" s="12"/>
      <c r="T7" s="136"/>
      <c r="U7" s="137"/>
      <c r="V7" s="137"/>
      <c r="W7" s="137"/>
      <c r="X7" s="137"/>
      <c r="Y7" s="138"/>
      <c r="Z7" s="9"/>
      <c r="AA7" s="9"/>
      <c r="AB7" s="9"/>
      <c r="AC7" s="9"/>
      <c r="AD7" s="13"/>
    </row>
    <row r="8" spans="1:36" ht="27" customHeight="1" thickBot="1" x14ac:dyDescent="0.25">
      <c r="B8" s="165" t="s">
        <v>11</v>
      </c>
      <c r="C8" s="166"/>
      <c r="D8" s="14"/>
      <c r="E8" s="15" t="s">
        <v>6</v>
      </c>
      <c r="G8" s="132" t="s">
        <v>12</v>
      </c>
      <c r="H8" s="57" t="s">
        <v>105</v>
      </c>
      <c r="I8" s="130" t="s">
        <v>13</v>
      </c>
      <c r="T8" s="136"/>
      <c r="U8" s="137"/>
      <c r="V8" s="137"/>
      <c r="W8" s="137"/>
      <c r="X8" s="137"/>
      <c r="Y8" s="138"/>
      <c r="Z8" s="9"/>
      <c r="AA8" s="16"/>
      <c r="AB8" s="16"/>
      <c r="AC8" s="16"/>
      <c r="AD8" s="17"/>
      <c r="AE8" s="17"/>
      <c r="AF8" s="17"/>
      <c r="AG8" s="17"/>
      <c r="AH8" s="17"/>
      <c r="AI8" s="17"/>
    </row>
    <row r="9" spans="1:36" ht="27" customHeight="1" thickBot="1" x14ac:dyDescent="0.25">
      <c r="B9" s="18">
        <f>SUM(A15+A35+A55+A75+A95)</f>
        <v>0</v>
      </c>
      <c r="C9" s="19">
        <f>SUM(A16+A36+A56+A76+A96)</f>
        <v>0</v>
      </c>
      <c r="D9" s="14"/>
      <c r="E9" s="54">
        <v>1000</v>
      </c>
      <c r="G9" s="55">
        <f>IF(C9=0,0,C9*E9)</f>
        <v>0</v>
      </c>
      <c r="H9" s="133">
        <f>リレー申込票!I6</f>
        <v>0</v>
      </c>
      <c r="I9" s="56">
        <f>SUM(G9+H9)</f>
        <v>0</v>
      </c>
      <c r="T9" s="41"/>
      <c r="U9" s="41"/>
      <c r="V9" s="41"/>
      <c r="W9" s="41"/>
      <c r="Y9" s="9"/>
      <c r="Z9" s="9"/>
      <c r="AA9" s="16"/>
      <c r="AB9" s="21"/>
      <c r="AC9" s="21"/>
      <c r="AD9" s="21"/>
      <c r="AE9" s="17"/>
      <c r="AF9" s="17"/>
      <c r="AG9" s="17"/>
      <c r="AH9" s="17"/>
      <c r="AI9" s="17"/>
    </row>
    <row r="10" spans="1:36" ht="6.75" customHeight="1" thickBot="1" x14ac:dyDescent="0.25">
      <c r="B10" s="12"/>
      <c r="G10" s="12"/>
      <c r="AA10" s="16"/>
      <c r="AB10" s="21"/>
      <c r="AC10" s="21"/>
      <c r="AD10" s="21"/>
      <c r="AE10" s="17"/>
      <c r="AF10" s="17"/>
      <c r="AG10" s="17"/>
      <c r="AH10" s="17"/>
      <c r="AI10" s="17"/>
    </row>
    <row r="11" spans="1:36" ht="26.25" customHeight="1" x14ac:dyDescent="0.2">
      <c r="B11" s="160" t="s">
        <v>3</v>
      </c>
      <c r="C11" s="162" t="s">
        <v>4</v>
      </c>
      <c r="D11" s="162" t="s">
        <v>57</v>
      </c>
      <c r="E11" s="47" t="s">
        <v>1</v>
      </c>
      <c r="F11" s="149" t="s">
        <v>140</v>
      </c>
      <c r="G11" s="183" t="s">
        <v>10</v>
      </c>
      <c r="H11" s="183"/>
      <c r="I11" s="166"/>
      <c r="K11" s="5" t="s">
        <v>101</v>
      </c>
      <c r="M11" s="5" t="s">
        <v>69</v>
      </c>
      <c r="N11" s="5" t="s">
        <v>83</v>
      </c>
      <c r="O11" s="5" t="s">
        <v>84</v>
      </c>
      <c r="P11" s="5" t="s">
        <v>141</v>
      </c>
      <c r="Q11" s="5" t="s">
        <v>97</v>
      </c>
      <c r="R11" s="5" t="s">
        <v>98</v>
      </c>
      <c r="S11" s="5">
        <v>1</v>
      </c>
      <c r="T11" s="40" t="s">
        <v>56</v>
      </c>
      <c r="U11" s="20"/>
      <c r="V11" s="20"/>
      <c r="W11" s="20"/>
      <c r="X11" s="20"/>
      <c r="Y11" s="20"/>
      <c r="AA11" s="22"/>
      <c r="AB11" s="22"/>
      <c r="AC11" s="22"/>
      <c r="AD11" s="21"/>
      <c r="AE11" s="17"/>
      <c r="AF11" s="17"/>
      <c r="AG11" s="17"/>
      <c r="AH11" s="17"/>
      <c r="AI11" s="17"/>
    </row>
    <row r="12" spans="1:36" ht="26.25" customHeight="1" thickBot="1" x14ac:dyDescent="0.25">
      <c r="B12" s="161"/>
      <c r="C12" s="163"/>
      <c r="D12" s="163"/>
      <c r="E12" s="46" t="s">
        <v>58</v>
      </c>
      <c r="F12" s="150"/>
      <c r="G12" s="184" t="s">
        <v>143</v>
      </c>
      <c r="H12" s="185"/>
      <c r="I12" s="186"/>
      <c r="K12" s="5" t="s">
        <v>102</v>
      </c>
      <c r="M12" s="49" t="s">
        <v>63</v>
      </c>
      <c r="N12" s="49" t="s">
        <v>85</v>
      </c>
      <c r="O12" s="49" t="s">
        <v>93</v>
      </c>
      <c r="P12" s="49" t="s">
        <v>63</v>
      </c>
      <c r="Q12" s="49" t="s">
        <v>85</v>
      </c>
      <c r="R12" s="49" t="s">
        <v>93</v>
      </c>
      <c r="S12" s="5">
        <v>2</v>
      </c>
      <c r="T12" s="121" t="s">
        <v>69</v>
      </c>
      <c r="U12" s="112"/>
      <c r="V12" s="121" t="s">
        <v>83</v>
      </c>
      <c r="W12" s="112"/>
      <c r="X12" s="121" t="s">
        <v>84</v>
      </c>
      <c r="Y12" s="20"/>
      <c r="Z12" s="23"/>
      <c r="AB12" s="16"/>
      <c r="AC12" s="21"/>
      <c r="AD12" s="24"/>
      <c r="AE12" s="21"/>
      <c r="AF12" s="17"/>
      <c r="AG12" s="17"/>
      <c r="AH12" s="17"/>
      <c r="AI12" s="17"/>
      <c r="AJ12" s="17"/>
    </row>
    <row r="13" spans="1:36" ht="26.25" customHeight="1" x14ac:dyDescent="0.2">
      <c r="B13" s="157" t="s">
        <v>5</v>
      </c>
      <c r="C13" s="152" t="s">
        <v>7</v>
      </c>
      <c r="D13" s="152">
        <v>1234</v>
      </c>
      <c r="E13" s="44" t="s">
        <v>15</v>
      </c>
      <c r="F13" s="151">
        <v>2</v>
      </c>
      <c r="G13" s="25" t="s">
        <v>14</v>
      </c>
      <c r="H13" s="26" t="s">
        <v>8</v>
      </c>
      <c r="I13" s="27"/>
      <c r="K13" s="5" t="s">
        <v>103</v>
      </c>
      <c r="M13" s="49" t="s">
        <v>70</v>
      </c>
      <c r="N13" s="49" t="s">
        <v>87</v>
      </c>
      <c r="O13" s="49" t="s">
        <v>94</v>
      </c>
      <c r="P13" s="49" t="s">
        <v>70</v>
      </c>
      <c r="Q13" s="49" t="s">
        <v>87</v>
      </c>
      <c r="R13" s="49" t="s">
        <v>94</v>
      </c>
      <c r="S13" s="5">
        <v>3</v>
      </c>
      <c r="T13" s="118" t="str">
        <f>M12</f>
        <v>100m</v>
      </c>
      <c r="U13" s="113"/>
      <c r="V13" s="119" t="str">
        <f>N12</f>
        <v>1年100m</v>
      </c>
      <c r="W13" s="112"/>
      <c r="X13" s="120" t="str">
        <f>O12</f>
        <v>4年100m</v>
      </c>
      <c r="Y13" s="20"/>
      <c r="Z13" s="23"/>
      <c r="AB13" s="16"/>
      <c r="AC13" s="21"/>
      <c r="AD13" s="24"/>
      <c r="AE13" s="21"/>
      <c r="AF13" s="17"/>
      <c r="AG13" s="17"/>
      <c r="AH13" s="17"/>
      <c r="AI13" s="17"/>
      <c r="AJ13" s="17"/>
    </row>
    <row r="14" spans="1:36" ht="26.25" customHeight="1" x14ac:dyDescent="0.2">
      <c r="B14" s="158"/>
      <c r="C14" s="159"/>
      <c r="D14" s="159"/>
      <c r="E14" s="45" t="s">
        <v>16</v>
      </c>
      <c r="F14" s="152"/>
      <c r="G14" s="30">
        <v>10129</v>
      </c>
      <c r="H14" s="31">
        <v>471</v>
      </c>
      <c r="I14" s="32"/>
      <c r="K14" s="5" t="s">
        <v>104</v>
      </c>
      <c r="M14" s="49" t="s">
        <v>71</v>
      </c>
      <c r="N14" s="49" t="s">
        <v>86</v>
      </c>
      <c r="O14" s="49" t="s">
        <v>95</v>
      </c>
      <c r="P14" s="49" t="s">
        <v>64</v>
      </c>
      <c r="Q14" s="49" t="s">
        <v>86</v>
      </c>
      <c r="R14" s="49" t="s">
        <v>95</v>
      </c>
      <c r="S14" s="5">
        <v>4</v>
      </c>
      <c r="T14" s="118" t="str">
        <f t="shared" ref="T14:T18" si="0">M13</f>
        <v>400m</v>
      </c>
      <c r="U14" s="113"/>
      <c r="V14" s="115" t="str">
        <f t="shared" ref="V14:V18" si="1">N13</f>
        <v>共通100m</v>
      </c>
      <c r="W14" s="112"/>
      <c r="X14" s="117" t="str">
        <f t="shared" ref="X14:X18" si="2">O13</f>
        <v>5年100m</v>
      </c>
      <c r="Y14" s="20"/>
      <c r="Z14" s="23"/>
      <c r="AB14" s="16"/>
      <c r="AC14" s="21"/>
      <c r="AD14" s="24"/>
      <c r="AE14" s="21"/>
      <c r="AF14" s="17"/>
      <c r="AG14" s="17"/>
      <c r="AH14" s="17"/>
      <c r="AI14" s="17"/>
      <c r="AJ14" s="17"/>
    </row>
    <row r="15" spans="1:36" ht="27" customHeight="1" x14ac:dyDescent="0.2">
      <c r="A15" s="33">
        <f>COUNTA(E15,E17,E19,E21,E23,E25,E27,E29,E31,E33)</f>
        <v>0</v>
      </c>
      <c r="B15" s="153">
        <v>1</v>
      </c>
      <c r="C15" s="156"/>
      <c r="D15" s="143"/>
      <c r="E15" s="42"/>
      <c r="F15" s="145"/>
      <c r="G15" s="50"/>
      <c r="H15" s="50"/>
      <c r="I15" s="51"/>
      <c r="M15" s="49" t="s">
        <v>72</v>
      </c>
      <c r="N15" s="49" t="s">
        <v>88</v>
      </c>
      <c r="O15" s="49" t="s">
        <v>96</v>
      </c>
      <c r="P15" s="5" t="s">
        <v>81</v>
      </c>
      <c r="Q15" s="5" t="s">
        <v>70</v>
      </c>
      <c r="R15" s="49" t="s">
        <v>96</v>
      </c>
      <c r="S15" s="5">
        <v>5</v>
      </c>
      <c r="T15" s="118" t="str">
        <f t="shared" si="0"/>
        <v>800m</v>
      </c>
      <c r="U15" s="113"/>
      <c r="V15" s="115" t="str">
        <f t="shared" si="1"/>
        <v>200m</v>
      </c>
      <c r="W15" s="112"/>
      <c r="X15" s="117" t="str">
        <f t="shared" si="2"/>
        <v>6年100m</v>
      </c>
      <c r="Y15" s="20"/>
      <c r="Z15" s="23"/>
      <c r="AB15" s="16"/>
      <c r="AC15" s="21"/>
      <c r="AD15" s="24"/>
      <c r="AE15" s="21"/>
      <c r="AF15" s="17"/>
      <c r="AG15" s="17"/>
      <c r="AH15" s="17"/>
      <c r="AI15" s="17"/>
      <c r="AJ15" s="17"/>
    </row>
    <row r="16" spans="1:36" ht="27" customHeight="1" x14ac:dyDescent="0.2">
      <c r="A16" s="34">
        <f>COUNTA(G15:I15,G17:I17,G19:I19,G21:I21,G23:I23,G25:I25,G27:I27,G29:I29,G31:I31,G33:I33)</f>
        <v>0</v>
      </c>
      <c r="B16" s="153"/>
      <c r="C16" s="156"/>
      <c r="D16" s="143"/>
      <c r="E16" s="42"/>
      <c r="F16" s="146"/>
      <c r="G16" s="50"/>
      <c r="H16" s="50"/>
      <c r="I16" s="51"/>
      <c r="M16" s="49" t="s">
        <v>73</v>
      </c>
      <c r="N16" s="49" t="s">
        <v>72</v>
      </c>
      <c r="O16" s="49" t="s">
        <v>61</v>
      </c>
      <c r="P16" s="13" t="s">
        <v>148</v>
      </c>
      <c r="Q16" s="49" t="s">
        <v>72</v>
      </c>
      <c r="R16" s="49" t="s">
        <v>61</v>
      </c>
      <c r="S16" s="5">
        <v>6</v>
      </c>
      <c r="T16" s="118" t="str">
        <f t="shared" si="0"/>
        <v>1500m</v>
      </c>
      <c r="U16" s="113"/>
      <c r="V16" s="115" t="str">
        <f t="shared" si="1"/>
        <v>400m</v>
      </c>
      <c r="W16" s="112"/>
      <c r="X16" s="117" t="str">
        <f t="shared" si="2"/>
        <v>1000m</v>
      </c>
      <c r="Y16" s="20"/>
      <c r="Z16" s="23"/>
      <c r="AB16" s="16"/>
      <c r="AC16" s="21"/>
      <c r="AD16" s="24"/>
      <c r="AE16" s="21"/>
      <c r="AF16" s="17"/>
      <c r="AG16" s="17"/>
      <c r="AH16" s="17"/>
      <c r="AI16" s="17"/>
      <c r="AJ16" s="17"/>
    </row>
    <row r="17" spans="2:36" ht="27" customHeight="1" x14ac:dyDescent="0.2">
      <c r="B17" s="153">
        <v>2</v>
      </c>
      <c r="C17" s="156"/>
      <c r="D17" s="143"/>
      <c r="E17" s="42"/>
      <c r="F17" s="145"/>
      <c r="G17" s="50"/>
      <c r="H17" s="50"/>
      <c r="I17" s="51"/>
      <c r="M17" s="13" t="s">
        <v>148</v>
      </c>
      <c r="N17" s="5" t="s">
        <v>81</v>
      </c>
      <c r="O17" s="5" t="s">
        <v>133</v>
      </c>
      <c r="P17" s="49" t="s">
        <v>78</v>
      </c>
      <c r="Q17" s="49" t="s">
        <v>81</v>
      </c>
      <c r="R17" s="49" t="s">
        <v>133</v>
      </c>
      <c r="S17" s="5" t="s">
        <v>54</v>
      </c>
      <c r="T17" s="118" t="str">
        <f t="shared" si="0"/>
        <v>5000m</v>
      </c>
      <c r="U17" s="113"/>
      <c r="V17" s="115" t="str">
        <f t="shared" si="1"/>
        <v>1500m</v>
      </c>
      <c r="W17" s="112"/>
      <c r="X17" s="117" t="str">
        <f t="shared" si="2"/>
        <v>走幅跳</v>
      </c>
      <c r="Y17" s="20"/>
      <c r="Z17" s="23"/>
      <c r="AB17" s="16"/>
      <c r="AC17" s="21"/>
      <c r="AD17" s="24"/>
      <c r="AE17" s="21"/>
      <c r="AF17" s="17"/>
      <c r="AG17" s="17"/>
      <c r="AH17" s="17"/>
      <c r="AI17" s="17"/>
      <c r="AJ17" s="17"/>
    </row>
    <row r="18" spans="2:36" ht="27" customHeight="1" x14ac:dyDescent="0.2">
      <c r="B18" s="153"/>
      <c r="C18" s="156"/>
      <c r="D18" s="143"/>
      <c r="E18" s="42"/>
      <c r="F18" s="146"/>
      <c r="G18" s="50"/>
      <c r="H18" s="50"/>
      <c r="I18" s="51"/>
      <c r="M18" s="5" t="s">
        <v>74</v>
      </c>
      <c r="N18" s="49" t="s">
        <v>89</v>
      </c>
      <c r="O18" s="49"/>
      <c r="P18" s="49" t="s">
        <v>79</v>
      </c>
      <c r="Q18" s="49" t="s">
        <v>99</v>
      </c>
      <c r="R18" s="49"/>
      <c r="S18" s="5" t="s">
        <v>55</v>
      </c>
      <c r="T18" s="118" t="str">
        <f t="shared" si="0"/>
        <v>5000mW</v>
      </c>
      <c r="U18" s="113"/>
      <c r="V18" s="115" t="str">
        <f t="shared" si="1"/>
        <v>3000m</v>
      </c>
      <c r="W18" s="112"/>
      <c r="X18" s="127" t="str">
        <f t="shared" si="2"/>
        <v>ジャベリックボール投</v>
      </c>
      <c r="Y18" s="20"/>
      <c r="Z18" s="23"/>
      <c r="AB18" s="16"/>
      <c r="AC18" s="21"/>
      <c r="AD18" s="24"/>
      <c r="AE18" s="21"/>
      <c r="AF18" s="17"/>
      <c r="AG18" s="17"/>
      <c r="AH18" s="17"/>
      <c r="AI18" s="17"/>
      <c r="AJ18" s="17"/>
    </row>
    <row r="19" spans="2:36" ht="27" customHeight="1" x14ac:dyDescent="0.2">
      <c r="B19" s="153">
        <v>3</v>
      </c>
      <c r="C19" s="156"/>
      <c r="D19" s="143"/>
      <c r="E19" s="42"/>
      <c r="F19" s="145"/>
      <c r="G19" s="50"/>
      <c r="H19" s="50"/>
      <c r="I19" s="51"/>
      <c r="M19" s="49" t="s">
        <v>75</v>
      </c>
      <c r="N19" s="49" t="s">
        <v>66</v>
      </c>
      <c r="O19" s="49"/>
      <c r="P19" s="49" t="s">
        <v>66</v>
      </c>
      <c r="Q19" s="49" t="s">
        <v>66</v>
      </c>
      <c r="R19" s="49"/>
      <c r="T19" s="118" t="str">
        <f>M18</f>
        <v>110mH(1.067m)</v>
      </c>
      <c r="U19" s="113"/>
      <c r="V19" s="115" t="str">
        <f>N18</f>
        <v>110mH(0.914m)</v>
      </c>
      <c r="W19" s="112"/>
      <c r="X19" s="114"/>
      <c r="Y19" s="20"/>
      <c r="Z19" s="23"/>
      <c r="AB19" s="16"/>
      <c r="AC19" s="21"/>
      <c r="AD19" s="24"/>
      <c r="AE19" s="21"/>
      <c r="AF19" s="17"/>
      <c r="AG19" s="17"/>
      <c r="AH19" s="17"/>
      <c r="AI19" s="17"/>
      <c r="AJ19" s="17"/>
    </row>
    <row r="20" spans="2:36" ht="27" customHeight="1" x14ac:dyDescent="0.2">
      <c r="B20" s="153"/>
      <c r="C20" s="156"/>
      <c r="D20" s="143"/>
      <c r="E20" s="42"/>
      <c r="F20" s="146"/>
      <c r="G20" s="50"/>
      <c r="H20" s="50"/>
      <c r="I20" s="51"/>
      <c r="M20" s="49" t="s">
        <v>65</v>
      </c>
      <c r="N20" s="49" t="s">
        <v>67</v>
      </c>
      <c r="O20" s="49"/>
      <c r="P20" s="49" t="s">
        <v>67</v>
      </c>
      <c r="Q20" s="49" t="s">
        <v>67</v>
      </c>
      <c r="R20" s="49"/>
      <c r="T20" s="118" t="str">
        <f>M19</f>
        <v>400mH(0.914m)</v>
      </c>
      <c r="U20" s="113"/>
      <c r="V20" s="115" t="str">
        <f>N19</f>
        <v>走高跳</v>
      </c>
      <c r="W20" s="112"/>
      <c r="X20" s="114"/>
      <c r="Y20" s="23"/>
      <c r="Z20" s="23"/>
      <c r="AB20" s="16"/>
      <c r="AC20" s="21"/>
      <c r="AD20" s="24"/>
      <c r="AE20" s="21"/>
      <c r="AF20" s="17"/>
      <c r="AG20" s="17"/>
      <c r="AH20" s="17"/>
      <c r="AI20" s="17"/>
      <c r="AJ20" s="17"/>
    </row>
    <row r="21" spans="2:36" ht="27" customHeight="1" x14ac:dyDescent="0.2">
      <c r="B21" s="153">
        <v>4</v>
      </c>
      <c r="C21" s="156"/>
      <c r="D21" s="143"/>
      <c r="E21" s="42"/>
      <c r="F21" s="145"/>
      <c r="G21" s="50"/>
      <c r="H21" s="50"/>
      <c r="I21" s="51"/>
      <c r="M21" s="49" t="s">
        <v>66</v>
      </c>
      <c r="N21" s="49" t="s">
        <v>61</v>
      </c>
      <c r="O21" s="49"/>
      <c r="P21" s="5" t="s">
        <v>61</v>
      </c>
      <c r="Q21" s="5" t="s">
        <v>61</v>
      </c>
      <c r="T21" s="118" t="str">
        <f>M20</f>
        <v>3000mSC</v>
      </c>
      <c r="U21" s="113"/>
      <c r="V21" s="115" t="str">
        <f>N20</f>
        <v>棒高跳</v>
      </c>
      <c r="W21" s="112"/>
      <c r="X21" s="114"/>
      <c r="Y21" s="142"/>
      <c r="Z21" s="142"/>
      <c r="AB21" s="16"/>
      <c r="AC21" s="21"/>
      <c r="AD21" s="21"/>
      <c r="AE21" s="21"/>
      <c r="AF21" s="17"/>
      <c r="AG21" s="17"/>
      <c r="AH21" s="17"/>
      <c r="AI21" s="17"/>
      <c r="AJ21" s="17"/>
    </row>
    <row r="22" spans="2:36" ht="27" customHeight="1" x14ac:dyDescent="0.2">
      <c r="B22" s="153"/>
      <c r="C22" s="156"/>
      <c r="D22" s="143"/>
      <c r="E22" s="42"/>
      <c r="F22" s="146"/>
      <c r="G22" s="50"/>
      <c r="H22" s="50"/>
      <c r="I22" s="51"/>
      <c r="M22" s="49" t="s">
        <v>67</v>
      </c>
      <c r="N22" s="49" t="s">
        <v>90</v>
      </c>
      <c r="O22" s="49"/>
      <c r="P22" s="49" t="s">
        <v>80</v>
      </c>
      <c r="Q22" s="49" t="s">
        <v>100</v>
      </c>
      <c r="R22" s="49"/>
      <c r="T22" s="118" t="str">
        <f>M21</f>
        <v>走高跳</v>
      </c>
      <c r="U22" s="113"/>
      <c r="V22" s="115" t="str">
        <f>N21</f>
        <v>走幅跳</v>
      </c>
      <c r="W22" s="112"/>
      <c r="X22" s="114"/>
      <c r="Y22" s="23"/>
      <c r="Z22" s="23"/>
      <c r="AB22" s="16"/>
      <c r="AC22" s="21"/>
      <c r="AD22" s="21"/>
      <c r="AE22" s="21"/>
      <c r="AF22" s="17"/>
      <c r="AG22" s="17"/>
      <c r="AH22" s="17"/>
      <c r="AI22" s="17"/>
      <c r="AJ22" s="17"/>
    </row>
    <row r="23" spans="2:36" ht="27" customHeight="1" x14ac:dyDescent="0.2">
      <c r="B23" s="153">
        <v>5</v>
      </c>
      <c r="C23" s="156"/>
      <c r="D23" s="143"/>
      <c r="E23" s="42"/>
      <c r="F23" s="145"/>
      <c r="G23" s="50"/>
      <c r="H23" s="50"/>
      <c r="I23" s="51"/>
      <c r="M23" s="49" t="s">
        <v>61</v>
      </c>
      <c r="N23" s="49" t="s">
        <v>91</v>
      </c>
      <c r="O23" s="49"/>
      <c r="P23" s="49" t="s">
        <v>82</v>
      </c>
      <c r="Q23" s="49" t="s">
        <v>82</v>
      </c>
      <c r="R23" s="49"/>
      <c r="T23" s="118" t="str">
        <f>M22</f>
        <v>棒高跳</v>
      </c>
      <c r="U23" s="113"/>
      <c r="V23" s="115" t="str">
        <f>N22</f>
        <v>砲丸投(5.000kg)</v>
      </c>
      <c r="W23" s="112"/>
      <c r="X23" s="114"/>
      <c r="Y23" s="142"/>
      <c r="Z23" s="142"/>
      <c r="AB23" s="16"/>
      <c r="AC23" s="21"/>
      <c r="AD23" s="21"/>
      <c r="AE23" s="21"/>
      <c r="AF23" s="17"/>
      <c r="AG23" s="17"/>
      <c r="AH23" s="17"/>
      <c r="AI23" s="17"/>
      <c r="AJ23" s="17"/>
    </row>
    <row r="24" spans="2:36" ht="27" customHeight="1" x14ac:dyDescent="0.2">
      <c r="B24" s="153"/>
      <c r="C24" s="156"/>
      <c r="D24" s="143"/>
      <c r="E24" s="42"/>
      <c r="F24" s="146"/>
      <c r="G24" s="50"/>
      <c r="H24" s="50"/>
      <c r="I24" s="51"/>
      <c r="M24" s="49" t="s">
        <v>76</v>
      </c>
      <c r="N24" s="49" t="s">
        <v>92</v>
      </c>
      <c r="O24" s="49"/>
      <c r="P24" s="49" t="s">
        <v>132</v>
      </c>
      <c r="Q24" s="49" t="s">
        <v>142</v>
      </c>
      <c r="R24" s="49"/>
      <c r="T24" s="118" t="str">
        <f>M23</f>
        <v>走幅跳</v>
      </c>
      <c r="U24" s="113"/>
      <c r="V24" s="115" t="str">
        <f>N23</f>
        <v>円盤投(1.500kg)</v>
      </c>
      <c r="W24" s="112"/>
      <c r="X24" s="114"/>
      <c r="Y24" s="23"/>
      <c r="Z24" s="23"/>
      <c r="AB24" s="7"/>
      <c r="AC24" s="36"/>
      <c r="AD24" s="36"/>
      <c r="AE24" s="37"/>
    </row>
    <row r="25" spans="2:36" ht="27" customHeight="1" x14ac:dyDescent="0.2">
      <c r="B25" s="153">
        <v>6</v>
      </c>
      <c r="C25" s="156"/>
      <c r="D25" s="143"/>
      <c r="E25" s="42"/>
      <c r="F25" s="145"/>
      <c r="G25" s="50"/>
      <c r="H25" s="50"/>
      <c r="I25" s="51"/>
      <c r="M25" s="49" t="s">
        <v>77</v>
      </c>
      <c r="N25" s="49"/>
      <c r="O25" s="49"/>
      <c r="P25" s="49" t="s">
        <v>135</v>
      </c>
      <c r="Q25" s="49"/>
      <c r="R25" s="49"/>
      <c r="T25" s="118" t="str">
        <f>M24</f>
        <v>三段跳</v>
      </c>
      <c r="U25" s="113"/>
      <c r="V25" s="116" t="str">
        <f>N24</f>
        <v>ｼﾞｬﾍﾞﾘｯｸｽﾛｰ</v>
      </c>
      <c r="W25" s="112"/>
      <c r="X25" s="114"/>
      <c r="Y25" s="23"/>
      <c r="Z25" s="23"/>
      <c r="AB25" s="7"/>
      <c r="AE25" s="37"/>
    </row>
    <row r="26" spans="2:36" ht="27" customHeight="1" x14ac:dyDescent="0.2">
      <c r="B26" s="153"/>
      <c r="C26" s="156"/>
      <c r="D26" s="143"/>
      <c r="E26" s="42"/>
      <c r="F26" s="146"/>
      <c r="G26" s="50"/>
      <c r="H26" s="50"/>
      <c r="I26" s="51"/>
      <c r="M26" s="49" t="s">
        <v>136</v>
      </c>
      <c r="N26" s="49"/>
      <c r="O26" s="49"/>
      <c r="P26" s="49"/>
      <c r="Q26" s="49"/>
      <c r="R26" s="49"/>
      <c r="T26" s="118" t="str">
        <f>M25</f>
        <v>砲丸投(7.260kg)</v>
      </c>
      <c r="U26" s="113"/>
      <c r="V26" s="112"/>
      <c r="W26" s="112"/>
      <c r="X26" s="114"/>
      <c r="Y26" s="23"/>
      <c r="Z26" s="23"/>
      <c r="AB26" s="7"/>
      <c r="AE26" s="37"/>
    </row>
    <row r="27" spans="2:36" ht="27" customHeight="1" x14ac:dyDescent="0.2">
      <c r="B27" s="153">
        <v>7</v>
      </c>
      <c r="C27" s="156"/>
      <c r="D27" s="143"/>
      <c r="E27" s="42"/>
      <c r="F27" s="145"/>
      <c r="G27" s="50"/>
      <c r="H27" s="50"/>
      <c r="I27" s="51"/>
      <c r="M27" s="49" t="s">
        <v>68</v>
      </c>
      <c r="N27" s="49"/>
      <c r="O27" s="49"/>
      <c r="P27" s="49"/>
      <c r="Q27" s="49"/>
      <c r="R27" s="49"/>
      <c r="T27" s="118" t="str">
        <f>M26</f>
        <v>高校砲丸投(6.000kg)</v>
      </c>
      <c r="U27" s="113"/>
      <c r="V27" s="112"/>
      <c r="W27" s="112"/>
      <c r="X27" s="114"/>
      <c r="Y27" s="23"/>
      <c r="Z27" s="23"/>
      <c r="AB27" s="7"/>
      <c r="AD27" s="7"/>
      <c r="AE27" s="37"/>
    </row>
    <row r="28" spans="2:36" ht="27" customHeight="1" x14ac:dyDescent="0.2">
      <c r="B28" s="153"/>
      <c r="C28" s="156"/>
      <c r="D28" s="143"/>
      <c r="E28" s="42"/>
      <c r="F28" s="146"/>
      <c r="G28" s="50"/>
      <c r="H28" s="50"/>
      <c r="I28" s="51"/>
      <c r="M28" s="49" t="s">
        <v>137</v>
      </c>
      <c r="N28" s="49"/>
      <c r="O28" s="49"/>
      <c r="P28" s="49"/>
      <c r="Q28" s="49"/>
      <c r="R28" s="49"/>
      <c r="T28" s="118" t="str">
        <f>M27</f>
        <v>円盤投（2.000kg)</v>
      </c>
      <c r="U28" s="113"/>
      <c r="V28" s="112"/>
      <c r="W28" s="112"/>
      <c r="X28" s="114"/>
      <c r="Y28" s="23"/>
      <c r="Z28" s="23"/>
      <c r="AB28" s="7"/>
      <c r="AD28" s="7"/>
      <c r="AE28" s="37"/>
    </row>
    <row r="29" spans="2:36" ht="27" customHeight="1" x14ac:dyDescent="0.2">
      <c r="B29" s="153">
        <v>8</v>
      </c>
      <c r="C29" s="156"/>
      <c r="D29" s="143"/>
      <c r="E29" s="42"/>
      <c r="F29" s="145"/>
      <c r="G29" s="50"/>
      <c r="H29" s="50"/>
      <c r="I29" s="51"/>
      <c r="M29" s="49" t="s">
        <v>130</v>
      </c>
      <c r="N29" s="49"/>
      <c r="O29" s="49"/>
      <c r="P29" s="49"/>
      <c r="Q29" s="49"/>
      <c r="R29" s="49"/>
      <c r="T29" s="118" t="str">
        <f>M28</f>
        <v>高校円盤投(1.750kg)</v>
      </c>
      <c r="U29" s="113"/>
      <c r="V29" s="112"/>
      <c r="W29" s="112"/>
      <c r="X29" s="114"/>
      <c r="Y29" s="23"/>
      <c r="Z29" s="23"/>
      <c r="AB29" s="7"/>
      <c r="AD29" s="7"/>
      <c r="AE29" s="37"/>
    </row>
    <row r="30" spans="2:36" ht="27" customHeight="1" x14ac:dyDescent="0.2">
      <c r="B30" s="153"/>
      <c r="C30" s="156"/>
      <c r="D30" s="143"/>
      <c r="E30" s="42"/>
      <c r="F30" s="146"/>
      <c r="G30" s="50"/>
      <c r="H30" s="50"/>
      <c r="I30" s="51"/>
      <c r="M30" s="49" t="s">
        <v>131</v>
      </c>
      <c r="N30" s="49"/>
      <c r="O30" s="49"/>
      <c r="P30" s="49"/>
      <c r="Q30" s="49"/>
      <c r="R30" s="49"/>
      <c r="T30" s="118" t="str">
        <f>M29</f>
        <v>ハンマー投(7.260kg)</v>
      </c>
      <c r="U30" s="113"/>
      <c r="V30" s="112"/>
      <c r="W30" s="112"/>
      <c r="X30" s="114"/>
      <c r="Y30" s="23"/>
      <c r="Z30" s="23"/>
      <c r="AB30" s="7"/>
      <c r="AD30" s="7"/>
      <c r="AE30" s="37"/>
    </row>
    <row r="31" spans="2:36" ht="27" customHeight="1" x14ac:dyDescent="0.2">
      <c r="B31" s="153">
        <v>9</v>
      </c>
      <c r="C31" s="156"/>
      <c r="D31" s="143"/>
      <c r="E31" s="42"/>
      <c r="F31" s="145"/>
      <c r="G31" s="50"/>
      <c r="H31" s="50"/>
      <c r="I31" s="51"/>
      <c r="M31" s="49" t="s">
        <v>134</v>
      </c>
      <c r="N31" s="49"/>
      <c r="O31" s="49"/>
      <c r="P31" s="49"/>
      <c r="Q31" s="49"/>
      <c r="R31" s="49"/>
      <c r="T31" s="118" t="str">
        <f>M30</f>
        <v>ハンマー投(6.000kg)</v>
      </c>
      <c r="U31" s="110"/>
      <c r="V31" s="112"/>
      <c r="W31" s="112"/>
      <c r="X31" s="114"/>
      <c r="Y31" s="23"/>
      <c r="AC31" s="7"/>
      <c r="AD31" s="37"/>
    </row>
    <row r="32" spans="2:36" ht="27" customHeight="1" x14ac:dyDescent="0.2">
      <c r="B32" s="153"/>
      <c r="C32" s="156"/>
      <c r="D32" s="143"/>
      <c r="E32" s="42"/>
      <c r="F32" s="146"/>
      <c r="G32" s="50"/>
      <c r="H32" s="50"/>
      <c r="I32" s="51"/>
      <c r="M32" s="49"/>
      <c r="N32" s="49"/>
      <c r="O32" s="49"/>
      <c r="P32" s="49"/>
      <c r="Q32" s="49"/>
      <c r="R32" s="49"/>
      <c r="T32" s="131" t="str">
        <f>M31</f>
        <v>やり投(800g)</v>
      </c>
      <c r="U32" s="113"/>
      <c r="V32" s="112"/>
      <c r="W32" s="112"/>
      <c r="X32" s="114"/>
      <c r="Y32" s="111"/>
      <c r="Z32" s="23"/>
      <c r="AA32" s="23"/>
      <c r="AB32" s="7"/>
      <c r="AC32" s="7"/>
      <c r="AE32" s="7"/>
      <c r="AF32" s="37"/>
    </row>
    <row r="33" spans="1:32" ht="27" customHeight="1" x14ac:dyDescent="0.2">
      <c r="B33" s="153">
        <v>10</v>
      </c>
      <c r="C33" s="156"/>
      <c r="D33" s="143"/>
      <c r="E33" s="42"/>
      <c r="F33" s="143"/>
      <c r="G33" s="50"/>
      <c r="H33" s="50"/>
      <c r="I33" s="51"/>
      <c r="M33" s="49"/>
      <c r="N33" s="49"/>
      <c r="O33" s="49"/>
      <c r="P33" s="49"/>
      <c r="Q33" s="49"/>
      <c r="R33" s="49"/>
      <c r="Y33" s="111"/>
      <c r="Z33" s="23"/>
      <c r="AA33" s="20"/>
      <c r="AB33" s="7"/>
      <c r="AC33" s="7"/>
      <c r="AE33" s="7"/>
      <c r="AF33" s="37"/>
    </row>
    <row r="34" spans="1:32" ht="27" customHeight="1" thickBot="1" x14ac:dyDescent="0.25">
      <c r="B34" s="161"/>
      <c r="C34" s="190"/>
      <c r="D34" s="144"/>
      <c r="E34" s="43"/>
      <c r="F34" s="144"/>
      <c r="G34" s="52"/>
      <c r="H34" s="52"/>
      <c r="I34" s="53"/>
      <c r="M34" s="49"/>
      <c r="N34" s="49"/>
      <c r="O34" s="49"/>
      <c r="P34" s="49"/>
      <c r="Q34" s="49"/>
      <c r="R34" s="49"/>
      <c r="T34" s="122" t="s">
        <v>141</v>
      </c>
      <c r="U34" s="113"/>
      <c r="V34" s="122" t="s">
        <v>97</v>
      </c>
      <c r="W34" s="110"/>
      <c r="X34" s="122" t="s">
        <v>98</v>
      </c>
      <c r="Y34" s="111"/>
      <c r="Z34" s="20"/>
      <c r="AA34" s="20"/>
      <c r="AB34" s="7"/>
      <c r="AC34" s="7"/>
      <c r="AE34" s="7"/>
      <c r="AF34" s="37"/>
    </row>
    <row r="35" spans="1:32" ht="27" customHeight="1" x14ac:dyDescent="0.2">
      <c r="A35" s="33">
        <f>COUNTA(E35,E37,E39,E41,E43,E45,E47,E49,E51,E53)</f>
        <v>0</v>
      </c>
      <c r="B35" s="153">
        <v>11</v>
      </c>
      <c r="C35" s="156"/>
      <c r="D35" s="143"/>
      <c r="E35" s="42"/>
      <c r="F35" s="145"/>
      <c r="G35" s="50"/>
      <c r="H35" s="50"/>
      <c r="I35" s="51"/>
      <c r="M35" s="49"/>
      <c r="N35" s="49"/>
      <c r="O35" s="49"/>
      <c r="P35" s="49"/>
      <c r="Q35" s="49"/>
      <c r="R35" s="49"/>
      <c r="T35" s="123" t="str">
        <f>P12</f>
        <v>100m</v>
      </c>
      <c r="U35" s="113"/>
      <c r="V35" s="123" t="str">
        <f>Q12</f>
        <v>1年100m</v>
      </c>
      <c r="W35" s="112"/>
      <c r="X35" s="123" t="str">
        <f>R12</f>
        <v>4年100m</v>
      </c>
      <c r="Y35" s="111"/>
      <c r="Z35" s="20"/>
      <c r="AA35" s="20"/>
      <c r="AB35" s="38"/>
      <c r="AC35" s="35"/>
      <c r="AD35" s="23"/>
      <c r="AE35" s="37"/>
      <c r="AF35" s="37"/>
    </row>
    <row r="36" spans="1:32" ht="27" customHeight="1" x14ac:dyDescent="0.2">
      <c r="A36" s="34">
        <f>COUNTA(G35:I35,G37:I37,G39:I39,G41:I41,G43:I43,G45:I45,G47:I47,G49:I49,G51:I51,G53:I53)</f>
        <v>0</v>
      </c>
      <c r="B36" s="153"/>
      <c r="C36" s="156"/>
      <c r="D36" s="143"/>
      <c r="E36" s="42"/>
      <c r="F36" s="146"/>
      <c r="G36" s="50"/>
      <c r="H36" s="50"/>
      <c r="I36" s="51"/>
      <c r="M36" s="49"/>
      <c r="N36" s="49"/>
      <c r="O36" s="49"/>
      <c r="T36" s="123" t="str">
        <f>P13</f>
        <v>400m</v>
      </c>
      <c r="U36" s="113"/>
      <c r="V36" s="123" t="str">
        <f>Q13</f>
        <v>共通100m</v>
      </c>
      <c r="W36" s="112"/>
      <c r="X36" s="123" t="str">
        <f>R13</f>
        <v>5年100m</v>
      </c>
      <c r="Y36" s="111"/>
      <c r="Z36" s="20"/>
      <c r="AA36" s="20"/>
      <c r="AB36" s="38"/>
      <c r="AC36" s="35"/>
      <c r="AD36" s="23"/>
      <c r="AE36" s="37"/>
      <c r="AF36" s="37"/>
    </row>
    <row r="37" spans="1:32" ht="27" customHeight="1" x14ac:dyDescent="0.2">
      <c r="B37" s="153">
        <v>12</v>
      </c>
      <c r="C37" s="156"/>
      <c r="D37" s="143"/>
      <c r="E37" s="42"/>
      <c r="F37" s="145"/>
      <c r="G37" s="50"/>
      <c r="H37" s="50"/>
      <c r="I37" s="51"/>
      <c r="M37" s="49"/>
      <c r="N37" s="49"/>
      <c r="O37" s="49"/>
      <c r="T37" s="123" t="str">
        <f>P14</f>
        <v>800m</v>
      </c>
      <c r="U37" s="113"/>
      <c r="V37" s="123" t="str">
        <f>Q14</f>
        <v>200m</v>
      </c>
      <c r="W37" s="112"/>
      <c r="X37" s="123" t="str">
        <f>R14</f>
        <v>6年100m</v>
      </c>
      <c r="Y37" s="110"/>
      <c r="Z37" s="20"/>
      <c r="AA37" s="20"/>
      <c r="AB37" s="35"/>
      <c r="AC37" s="38"/>
      <c r="AD37" s="23"/>
      <c r="AE37" s="37"/>
      <c r="AF37" s="37"/>
    </row>
    <row r="38" spans="1:32" ht="27" customHeight="1" x14ac:dyDescent="0.2">
      <c r="B38" s="153"/>
      <c r="C38" s="156"/>
      <c r="D38" s="143"/>
      <c r="E38" s="42"/>
      <c r="F38" s="146"/>
      <c r="G38" s="50"/>
      <c r="H38" s="50"/>
      <c r="I38" s="51"/>
      <c r="M38" s="49"/>
      <c r="N38" s="49"/>
      <c r="O38" s="49"/>
      <c r="T38" s="123" t="str">
        <f>P15</f>
        <v>3000m</v>
      </c>
      <c r="U38" s="113"/>
      <c r="V38" s="123" t="str">
        <f>Q15</f>
        <v>400m</v>
      </c>
      <c r="W38" s="112"/>
      <c r="X38" s="123" t="str">
        <f>R15</f>
        <v>1000m</v>
      </c>
      <c r="Y38" s="110"/>
      <c r="Z38" s="20"/>
      <c r="AA38" s="20"/>
      <c r="AB38" s="38"/>
      <c r="AC38" s="35"/>
      <c r="AD38" s="23"/>
      <c r="AE38" s="37"/>
      <c r="AF38" s="37"/>
    </row>
    <row r="39" spans="1:32" ht="27" customHeight="1" x14ac:dyDescent="0.2">
      <c r="B39" s="153">
        <v>13</v>
      </c>
      <c r="C39" s="156"/>
      <c r="D39" s="143"/>
      <c r="E39" s="42"/>
      <c r="F39" s="145"/>
      <c r="G39" s="50"/>
      <c r="H39" s="50"/>
      <c r="I39" s="51"/>
      <c r="M39" s="49"/>
      <c r="N39" s="49"/>
      <c r="O39" s="49"/>
      <c r="T39" s="123" t="str">
        <f>P16</f>
        <v>5000mW</v>
      </c>
      <c r="U39" s="113"/>
      <c r="V39" s="123" t="str">
        <f>Q16</f>
        <v>1500m</v>
      </c>
      <c r="W39" s="112"/>
      <c r="X39" s="123" t="str">
        <f>R16</f>
        <v>走幅跳</v>
      </c>
      <c r="Y39" s="110"/>
      <c r="Z39" s="20"/>
      <c r="AA39" s="20"/>
      <c r="AB39" s="38"/>
      <c r="AC39" s="35"/>
      <c r="AD39" s="23"/>
      <c r="AE39" s="37"/>
      <c r="AF39" s="37"/>
    </row>
    <row r="40" spans="1:32" ht="27" customHeight="1" x14ac:dyDescent="0.2">
      <c r="B40" s="153"/>
      <c r="C40" s="156"/>
      <c r="D40" s="143"/>
      <c r="E40" s="42"/>
      <c r="F40" s="146"/>
      <c r="G40" s="50"/>
      <c r="H40" s="50"/>
      <c r="I40" s="51"/>
      <c r="M40" s="49"/>
      <c r="N40" s="49"/>
      <c r="O40" s="49"/>
      <c r="T40" s="123" t="str">
        <f>P17</f>
        <v>100mH(0.838m)</v>
      </c>
      <c r="U40" s="125"/>
      <c r="V40" s="123" t="str">
        <f>Q17</f>
        <v>3000m</v>
      </c>
      <c r="W40" s="112"/>
      <c r="X40" s="126" t="str">
        <f>R17</f>
        <v>ジャベリックボール投</v>
      </c>
      <c r="Y40" s="48"/>
      <c r="Z40" s="20"/>
      <c r="AA40" s="20"/>
      <c r="AB40" s="35"/>
      <c r="AC40" s="35"/>
      <c r="AD40" s="23"/>
      <c r="AE40" s="37"/>
      <c r="AF40" s="37"/>
    </row>
    <row r="41" spans="1:32" ht="27" customHeight="1" x14ac:dyDescent="0.2">
      <c r="B41" s="153">
        <v>14</v>
      </c>
      <c r="C41" s="156"/>
      <c r="D41" s="143"/>
      <c r="E41" s="42"/>
      <c r="F41" s="145"/>
      <c r="G41" s="50"/>
      <c r="H41" s="50"/>
      <c r="I41" s="51"/>
      <c r="M41" s="49"/>
      <c r="T41" s="123" t="str">
        <f>P18</f>
        <v>400mH(0.762m)</v>
      </c>
      <c r="U41" s="125"/>
      <c r="V41" s="123" t="str">
        <f>Q18</f>
        <v>100mH(0.762m)</v>
      </c>
      <c r="W41" s="112"/>
      <c r="X41" s="112"/>
      <c r="Y41" s="48"/>
      <c r="Z41" s="20"/>
      <c r="AA41" s="20"/>
      <c r="AB41" s="38"/>
      <c r="AC41" s="35"/>
      <c r="AD41" s="23"/>
      <c r="AE41" s="37"/>
    </row>
    <row r="42" spans="1:32" ht="27" customHeight="1" x14ac:dyDescent="0.2">
      <c r="B42" s="153"/>
      <c r="C42" s="156"/>
      <c r="D42" s="143"/>
      <c r="E42" s="42"/>
      <c r="F42" s="146"/>
      <c r="G42" s="50"/>
      <c r="H42" s="50"/>
      <c r="I42" s="51"/>
      <c r="T42" s="123" t="str">
        <f>P19</f>
        <v>走高跳</v>
      </c>
      <c r="U42" s="125"/>
      <c r="V42" s="123" t="str">
        <f>Q19</f>
        <v>走高跳</v>
      </c>
      <c r="W42" s="124"/>
      <c r="X42" s="124"/>
      <c r="Y42" s="35"/>
      <c r="Z42" s="20"/>
      <c r="AA42" s="20"/>
      <c r="AB42" s="38"/>
      <c r="AC42" s="35"/>
      <c r="AD42" s="23"/>
      <c r="AE42" s="37"/>
    </row>
    <row r="43" spans="1:32" ht="27" customHeight="1" x14ac:dyDescent="0.2">
      <c r="B43" s="153">
        <v>15</v>
      </c>
      <c r="C43" s="156"/>
      <c r="D43" s="143"/>
      <c r="E43" s="42"/>
      <c r="F43" s="145"/>
      <c r="G43" s="50"/>
      <c r="H43" s="50"/>
      <c r="I43" s="51"/>
      <c r="T43" s="123" t="str">
        <f>P20</f>
        <v>棒高跳</v>
      </c>
      <c r="U43" s="125"/>
      <c r="V43" s="123" t="str">
        <f>Q20</f>
        <v>棒高跳</v>
      </c>
      <c r="W43" s="124"/>
      <c r="X43" s="124"/>
      <c r="Y43" s="35"/>
      <c r="Z43" s="20"/>
      <c r="AA43" s="20"/>
      <c r="AB43" s="35"/>
      <c r="AC43" s="35"/>
      <c r="AD43" s="23"/>
      <c r="AE43" s="37"/>
    </row>
    <row r="44" spans="1:32" ht="27" customHeight="1" x14ac:dyDescent="0.2">
      <c r="B44" s="153"/>
      <c r="C44" s="156"/>
      <c r="D44" s="143"/>
      <c r="E44" s="42"/>
      <c r="F44" s="146"/>
      <c r="G44" s="50"/>
      <c r="H44" s="50"/>
      <c r="I44" s="51"/>
      <c r="T44" s="123" t="str">
        <f>P21</f>
        <v>走幅跳</v>
      </c>
      <c r="U44" s="125"/>
      <c r="V44" s="123" t="str">
        <f>Q21</f>
        <v>走幅跳</v>
      </c>
      <c r="W44" s="124"/>
      <c r="X44" s="124"/>
      <c r="Y44" s="29"/>
      <c r="Z44" s="35"/>
      <c r="AA44" s="35"/>
      <c r="AB44" s="35"/>
      <c r="AC44" s="35"/>
      <c r="AD44" s="23"/>
      <c r="AE44" s="37"/>
    </row>
    <row r="45" spans="1:32" ht="27" customHeight="1" x14ac:dyDescent="0.2">
      <c r="B45" s="153">
        <v>16</v>
      </c>
      <c r="C45" s="156"/>
      <c r="D45" s="143"/>
      <c r="E45" s="42"/>
      <c r="F45" s="145"/>
      <c r="G45" s="50"/>
      <c r="H45" s="50"/>
      <c r="I45" s="51"/>
      <c r="T45" s="123" t="str">
        <f>P22</f>
        <v>砲丸投(4.000kg)</v>
      </c>
      <c r="U45" s="125"/>
      <c r="V45" s="123" t="str">
        <f>Q22</f>
        <v>砲丸投(2.721kg)</v>
      </c>
      <c r="W45" s="124"/>
      <c r="X45" s="124"/>
      <c r="Y45" s="35"/>
      <c r="Z45" s="35"/>
      <c r="AA45" s="35"/>
      <c r="AB45" s="38"/>
      <c r="AC45" s="35"/>
      <c r="AD45" s="23"/>
      <c r="AE45" s="37"/>
    </row>
    <row r="46" spans="1:32" ht="27" customHeight="1" x14ac:dyDescent="0.2">
      <c r="B46" s="153"/>
      <c r="C46" s="156"/>
      <c r="D46" s="143"/>
      <c r="E46" s="42"/>
      <c r="F46" s="146"/>
      <c r="G46" s="50"/>
      <c r="H46" s="50"/>
      <c r="I46" s="51"/>
      <c r="T46" s="123" t="str">
        <f>P23</f>
        <v>円盤投(1.000kg)</v>
      </c>
      <c r="U46" s="125"/>
      <c r="V46" s="123" t="str">
        <f>Q23</f>
        <v>円盤投(1.000kg)</v>
      </c>
      <c r="W46" s="124"/>
      <c r="X46" s="124"/>
      <c r="Y46" s="35"/>
      <c r="Z46" s="35"/>
      <c r="AA46" s="35"/>
      <c r="AB46" s="35"/>
      <c r="AC46" s="35"/>
      <c r="AD46" s="23"/>
    </row>
    <row r="47" spans="1:32" ht="27" customHeight="1" x14ac:dyDescent="0.2">
      <c r="B47" s="153">
        <v>17</v>
      </c>
      <c r="C47" s="156"/>
      <c r="D47" s="143"/>
      <c r="E47" s="42"/>
      <c r="F47" s="145"/>
      <c r="G47" s="50"/>
      <c r="H47" s="50"/>
      <c r="I47" s="51"/>
      <c r="T47" s="123" t="str">
        <f>P24</f>
        <v>ハンマー投(4.000kg)</v>
      </c>
      <c r="U47" s="28"/>
      <c r="V47" s="205" t="str">
        <f>Q24</f>
        <v>ｼﾞｬﾍﾞﾘｯｸｽﾛｰ</v>
      </c>
      <c r="W47" s="124"/>
      <c r="X47" s="124"/>
      <c r="Y47" s="35"/>
      <c r="Z47" s="35"/>
      <c r="AA47" s="38"/>
      <c r="AB47" s="35"/>
      <c r="AC47" s="23"/>
    </row>
    <row r="48" spans="1:32" ht="27" customHeight="1" x14ac:dyDescent="0.2">
      <c r="B48" s="153"/>
      <c r="C48" s="156"/>
      <c r="D48" s="143"/>
      <c r="E48" s="42"/>
      <c r="F48" s="146"/>
      <c r="G48" s="50"/>
      <c r="H48" s="50"/>
      <c r="I48" s="51"/>
      <c r="T48" s="205" t="str">
        <f>P25</f>
        <v>やり投(600kg)</v>
      </c>
      <c r="U48" s="38"/>
      <c r="V48" s="35"/>
      <c r="W48" s="29"/>
      <c r="X48" s="29"/>
      <c r="Y48" s="35"/>
      <c r="Z48" s="35"/>
      <c r="AA48" s="35"/>
      <c r="AB48" s="23"/>
    </row>
    <row r="49" spans="1:28" ht="27" customHeight="1" x14ac:dyDescent="0.2">
      <c r="B49" s="153">
        <v>18</v>
      </c>
      <c r="C49" s="156"/>
      <c r="D49" s="143"/>
      <c r="E49" s="42"/>
      <c r="F49" s="145"/>
      <c r="G49" s="50"/>
      <c r="H49" s="50"/>
      <c r="I49" s="51"/>
      <c r="T49" s="28"/>
      <c r="U49" s="38"/>
      <c r="V49" s="35"/>
      <c r="W49" s="35"/>
      <c r="X49" s="35"/>
      <c r="Y49" s="38"/>
      <c r="Z49" s="38"/>
      <c r="AA49" s="35"/>
      <c r="AB49" s="23"/>
    </row>
    <row r="50" spans="1:28" ht="27" customHeight="1" x14ac:dyDescent="0.2">
      <c r="B50" s="153"/>
      <c r="C50" s="156"/>
      <c r="D50" s="143"/>
      <c r="E50" s="42"/>
      <c r="F50" s="146"/>
      <c r="G50" s="50"/>
      <c r="H50" s="50"/>
      <c r="I50" s="51"/>
      <c r="T50" s="28"/>
      <c r="U50" s="38"/>
      <c r="V50" s="35"/>
      <c r="W50" s="35"/>
      <c r="X50" s="35"/>
      <c r="Y50" s="35"/>
      <c r="Z50" s="38"/>
      <c r="AA50" s="35"/>
      <c r="AB50" s="23"/>
    </row>
    <row r="51" spans="1:28" ht="27" customHeight="1" x14ac:dyDescent="0.2">
      <c r="B51" s="153">
        <v>19</v>
      </c>
      <c r="C51" s="156"/>
      <c r="D51" s="143"/>
      <c r="E51" s="42"/>
      <c r="F51" s="145"/>
      <c r="G51" s="50"/>
      <c r="H51" s="50"/>
      <c r="I51" s="51"/>
      <c r="T51" s="28"/>
      <c r="U51" s="38"/>
      <c r="V51" s="35"/>
      <c r="W51" s="35"/>
      <c r="X51" s="35"/>
      <c r="Y51" s="35"/>
      <c r="Z51" s="38"/>
      <c r="AA51" s="35"/>
      <c r="AB51" s="23"/>
    </row>
    <row r="52" spans="1:28" ht="27" customHeight="1" x14ac:dyDescent="0.2">
      <c r="B52" s="153"/>
      <c r="C52" s="156"/>
      <c r="D52" s="143"/>
      <c r="E52" s="42"/>
      <c r="F52" s="146"/>
      <c r="G52" s="50"/>
      <c r="H52" s="50"/>
      <c r="I52" s="51"/>
      <c r="T52" s="28"/>
      <c r="U52" s="38"/>
      <c r="V52" s="35"/>
      <c r="W52" s="35"/>
      <c r="X52" s="35"/>
      <c r="Y52" s="35"/>
      <c r="Z52" s="38"/>
      <c r="AA52" s="35"/>
      <c r="AB52" s="23"/>
    </row>
    <row r="53" spans="1:28" ht="27" customHeight="1" x14ac:dyDescent="0.2">
      <c r="B53" s="153">
        <v>20</v>
      </c>
      <c r="C53" s="156"/>
      <c r="D53" s="143"/>
      <c r="E53" s="42"/>
      <c r="F53" s="143"/>
      <c r="G53" s="50"/>
      <c r="H53" s="50"/>
      <c r="I53" s="51"/>
      <c r="T53" s="28"/>
      <c r="U53" s="38"/>
      <c r="V53" s="35"/>
      <c r="W53" s="35"/>
      <c r="X53" s="35"/>
      <c r="Y53" s="35"/>
      <c r="Z53" s="38"/>
      <c r="AA53" s="35"/>
      <c r="AB53" s="23"/>
    </row>
    <row r="54" spans="1:28" ht="27" customHeight="1" thickBot="1" x14ac:dyDescent="0.25">
      <c r="B54" s="161"/>
      <c r="C54" s="190"/>
      <c r="D54" s="144"/>
      <c r="E54" s="43"/>
      <c r="F54" s="144"/>
      <c r="G54" s="52"/>
      <c r="H54" s="52"/>
      <c r="I54" s="53"/>
      <c r="T54" s="28"/>
      <c r="U54" s="38"/>
      <c r="V54" s="35"/>
      <c r="W54" s="35"/>
      <c r="X54" s="38"/>
      <c r="Y54" s="35"/>
      <c r="Z54" s="38"/>
      <c r="AA54" s="35"/>
      <c r="AB54" s="23"/>
    </row>
    <row r="55" spans="1:28" ht="27" customHeight="1" x14ac:dyDescent="0.2">
      <c r="A55" s="33">
        <f>COUNTA(E55,E57,E59,E61,E63,E65,E67,E69,E71,E73)</f>
        <v>0</v>
      </c>
      <c r="B55" s="153">
        <v>21</v>
      </c>
      <c r="C55" s="156"/>
      <c r="D55" s="143"/>
      <c r="E55" s="42"/>
      <c r="F55" s="145"/>
      <c r="G55" s="50"/>
      <c r="H55" s="50"/>
      <c r="I55" s="51"/>
      <c r="T55" s="28"/>
      <c r="U55" s="38"/>
      <c r="V55" s="35"/>
      <c r="W55" s="35"/>
      <c r="X55" s="38"/>
      <c r="Y55" s="35"/>
      <c r="Z55" s="38"/>
      <c r="AA55" s="35"/>
      <c r="AB55" s="23"/>
    </row>
    <row r="56" spans="1:28" ht="27" customHeight="1" x14ac:dyDescent="0.2">
      <c r="A56" s="34">
        <f>COUNTA(G55:I55,G57:I57,G59:I59,G61:I61,G63:I63,G65:I65,G67:I67,G69:I69,G71:I71,G73:I73)</f>
        <v>0</v>
      </c>
      <c r="B56" s="153"/>
      <c r="C56" s="156"/>
      <c r="D56" s="143"/>
      <c r="E56" s="42"/>
      <c r="F56" s="146"/>
      <c r="G56" s="50"/>
      <c r="H56" s="50"/>
      <c r="I56" s="51"/>
      <c r="T56" s="28"/>
      <c r="U56" s="35"/>
      <c r="V56" s="35"/>
      <c r="W56" s="35"/>
      <c r="X56" s="35"/>
      <c r="Y56" s="35"/>
      <c r="Z56" s="38"/>
      <c r="AA56" s="35"/>
      <c r="AB56" s="23"/>
    </row>
    <row r="57" spans="1:28" ht="27" customHeight="1" x14ac:dyDescent="0.2">
      <c r="B57" s="153">
        <v>22</v>
      </c>
      <c r="C57" s="156"/>
      <c r="D57" s="143"/>
      <c r="E57" s="42"/>
      <c r="F57" s="145"/>
      <c r="G57" s="50"/>
      <c r="H57" s="50"/>
      <c r="I57" s="51"/>
      <c r="T57" s="28"/>
      <c r="U57" s="38"/>
      <c r="V57" s="35"/>
      <c r="W57" s="35"/>
      <c r="X57" s="35"/>
      <c r="Y57" s="38"/>
      <c r="Z57" s="35"/>
      <c r="AA57" s="38"/>
      <c r="AB57" s="23"/>
    </row>
    <row r="58" spans="1:28" ht="27" customHeight="1" x14ac:dyDescent="0.2">
      <c r="B58" s="153"/>
      <c r="C58" s="156"/>
      <c r="D58" s="143"/>
      <c r="E58" s="42"/>
      <c r="F58" s="146"/>
      <c r="G58" s="50"/>
      <c r="H58" s="50"/>
      <c r="I58" s="51"/>
      <c r="T58" s="28"/>
      <c r="U58" s="35"/>
      <c r="V58" s="35"/>
      <c r="W58" s="35"/>
      <c r="X58" s="35"/>
      <c r="Y58" s="35"/>
      <c r="Z58" s="38"/>
      <c r="AA58" s="35"/>
      <c r="AB58" s="23"/>
    </row>
    <row r="59" spans="1:28" ht="27" customHeight="1" x14ac:dyDescent="0.2">
      <c r="B59" s="153">
        <v>23</v>
      </c>
      <c r="C59" s="156"/>
      <c r="D59" s="143"/>
      <c r="E59" s="42"/>
      <c r="F59" s="145"/>
      <c r="G59" s="50"/>
      <c r="H59" s="50"/>
      <c r="I59" s="51"/>
      <c r="T59" s="28"/>
      <c r="U59" s="38"/>
      <c r="V59" s="38"/>
      <c r="W59" s="38"/>
      <c r="X59" s="35"/>
      <c r="Y59" s="35"/>
      <c r="Z59" s="38"/>
      <c r="AA59" s="35"/>
      <c r="AB59" s="23"/>
    </row>
    <row r="60" spans="1:28" ht="27" customHeight="1" x14ac:dyDescent="0.2">
      <c r="B60" s="153"/>
      <c r="C60" s="156"/>
      <c r="D60" s="143"/>
      <c r="E60" s="42"/>
      <c r="F60" s="146"/>
      <c r="G60" s="50"/>
      <c r="H60" s="50"/>
      <c r="I60" s="51"/>
      <c r="T60" s="28"/>
      <c r="U60" s="35"/>
      <c r="V60" s="38"/>
      <c r="W60" s="38"/>
      <c r="X60" s="35"/>
      <c r="Y60" s="35"/>
      <c r="Z60" s="35"/>
      <c r="AA60" s="35"/>
      <c r="AB60" s="23"/>
    </row>
    <row r="61" spans="1:28" ht="27" customHeight="1" x14ac:dyDescent="0.2">
      <c r="B61" s="153">
        <v>24</v>
      </c>
      <c r="C61" s="156"/>
      <c r="D61" s="143"/>
      <c r="E61" s="42"/>
      <c r="F61" s="145"/>
      <c r="G61" s="50"/>
      <c r="H61" s="50"/>
      <c r="I61" s="51"/>
      <c r="T61" s="28"/>
      <c r="U61" s="35"/>
      <c r="V61" s="35"/>
      <c r="W61" s="35"/>
      <c r="X61" s="35"/>
      <c r="Y61" s="35"/>
      <c r="Z61" s="38"/>
      <c r="AA61" s="35"/>
      <c r="AB61" s="23"/>
    </row>
    <row r="62" spans="1:28" ht="27" customHeight="1" x14ac:dyDescent="0.2">
      <c r="B62" s="153"/>
      <c r="C62" s="156"/>
      <c r="D62" s="143"/>
      <c r="E62" s="42"/>
      <c r="F62" s="146"/>
      <c r="G62" s="50"/>
      <c r="H62" s="50"/>
      <c r="I62" s="51"/>
      <c r="T62" s="28"/>
      <c r="U62" s="38"/>
      <c r="V62" s="35"/>
      <c r="W62" s="35"/>
      <c r="X62" s="35"/>
      <c r="Y62" s="35"/>
      <c r="Z62" s="38"/>
      <c r="AA62" s="35"/>
      <c r="AB62" s="23"/>
    </row>
    <row r="63" spans="1:28" ht="27" customHeight="1" x14ac:dyDescent="0.2">
      <c r="B63" s="153">
        <v>25</v>
      </c>
      <c r="C63" s="156"/>
      <c r="D63" s="143"/>
      <c r="E63" s="42"/>
      <c r="F63" s="145"/>
      <c r="G63" s="50"/>
      <c r="H63" s="50"/>
      <c r="I63" s="51"/>
      <c r="T63" s="28"/>
      <c r="U63" s="38"/>
      <c r="V63" s="35"/>
      <c r="W63" s="35"/>
      <c r="X63" s="35"/>
      <c r="Y63" s="35"/>
      <c r="Z63" s="35"/>
      <c r="AA63" s="35"/>
      <c r="AB63" s="23"/>
    </row>
    <row r="64" spans="1:28" ht="27" customHeight="1" x14ac:dyDescent="0.2">
      <c r="B64" s="153"/>
      <c r="C64" s="156"/>
      <c r="D64" s="143"/>
      <c r="E64" s="42"/>
      <c r="F64" s="146"/>
      <c r="G64" s="50"/>
      <c r="H64" s="50"/>
      <c r="I64" s="51"/>
      <c r="T64" s="28"/>
      <c r="U64" s="38"/>
      <c r="V64" s="35"/>
      <c r="W64" s="35"/>
      <c r="X64" s="35"/>
      <c r="Y64" s="35"/>
      <c r="Z64" s="35"/>
      <c r="AA64" s="35"/>
      <c r="AB64" s="23"/>
    </row>
    <row r="65" spans="1:28" ht="27" customHeight="1" x14ac:dyDescent="0.2">
      <c r="B65" s="153">
        <v>26</v>
      </c>
      <c r="C65" s="156"/>
      <c r="D65" s="143"/>
      <c r="E65" s="42"/>
      <c r="F65" s="145"/>
      <c r="G65" s="50"/>
      <c r="H65" s="50"/>
      <c r="I65" s="51"/>
      <c r="T65" s="28"/>
      <c r="U65" s="38"/>
      <c r="V65" s="35"/>
      <c r="W65" s="35"/>
      <c r="X65" s="35"/>
      <c r="Y65" s="35"/>
      <c r="Z65" s="38"/>
      <c r="AA65" s="35"/>
      <c r="AB65" s="23"/>
    </row>
    <row r="66" spans="1:28" ht="27" customHeight="1" x14ac:dyDescent="0.2">
      <c r="B66" s="153"/>
      <c r="C66" s="156"/>
      <c r="D66" s="143"/>
      <c r="E66" s="42"/>
      <c r="F66" s="146"/>
      <c r="G66" s="50"/>
      <c r="H66" s="50"/>
      <c r="I66" s="51"/>
      <c r="T66" s="39"/>
      <c r="U66" s="35"/>
      <c r="V66" s="35"/>
      <c r="W66" s="35"/>
      <c r="X66" s="35"/>
      <c r="Y66" s="35"/>
      <c r="Z66" s="35"/>
      <c r="AA66" s="35"/>
      <c r="AB66" s="23"/>
    </row>
    <row r="67" spans="1:28" ht="27" customHeight="1" x14ac:dyDescent="0.2">
      <c r="B67" s="153">
        <v>27</v>
      </c>
      <c r="C67" s="156"/>
      <c r="D67" s="143"/>
      <c r="E67" s="42"/>
      <c r="F67" s="145"/>
      <c r="G67" s="50"/>
      <c r="H67" s="50"/>
      <c r="I67" s="51"/>
      <c r="T67" s="28"/>
      <c r="U67" s="38"/>
      <c r="V67" s="35"/>
      <c r="W67" s="35"/>
      <c r="X67" s="35"/>
      <c r="Y67" s="35"/>
      <c r="Z67" s="38"/>
      <c r="AA67" s="35"/>
      <c r="AB67" s="23"/>
    </row>
    <row r="68" spans="1:28" ht="27" customHeight="1" x14ac:dyDescent="0.2">
      <c r="B68" s="153"/>
      <c r="C68" s="156"/>
      <c r="D68" s="143"/>
      <c r="E68" s="42"/>
      <c r="F68" s="146"/>
      <c r="G68" s="50"/>
      <c r="H68" s="50"/>
      <c r="I68" s="51"/>
      <c r="T68" s="28"/>
      <c r="U68" s="38"/>
      <c r="V68" s="35"/>
      <c r="W68" s="35"/>
      <c r="X68" s="35"/>
      <c r="Y68" s="35"/>
      <c r="Z68" s="35"/>
      <c r="AA68" s="35"/>
      <c r="AB68" s="23"/>
    </row>
    <row r="69" spans="1:28" ht="27" customHeight="1" x14ac:dyDescent="0.2">
      <c r="B69" s="153">
        <v>28</v>
      </c>
      <c r="C69" s="156"/>
      <c r="D69" s="143"/>
      <c r="E69" s="42"/>
      <c r="F69" s="145"/>
      <c r="G69" s="50"/>
      <c r="H69" s="50"/>
      <c r="I69" s="51"/>
      <c r="T69" s="28"/>
      <c r="U69" s="38"/>
      <c r="V69" s="35"/>
      <c r="W69" s="35"/>
      <c r="X69" s="35"/>
      <c r="Y69" s="38"/>
      <c r="Z69" s="38"/>
      <c r="AA69" s="35"/>
      <c r="AB69" s="23"/>
    </row>
    <row r="70" spans="1:28" ht="27" customHeight="1" x14ac:dyDescent="0.2">
      <c r="B70" s="153"/>
      <c r="C70" s="156"/>
      <c r="D70" s="143"/>
      <c r="E70" s="42"/>
      <c r="F70" s="146"/>
      <c r="G70" s="50"/>
      <c r="H70" s="50"/>
      <c r="I70" s="51"/>
      <c r="T70" s="28"/>
      <c r="U70" s="38"/>
      <c r="V70" s="35"/>
      <c r="W70" s="35"/>
      <c r="X70" s="35"/>
      <c r="Y70" s="35"/>
      <c r="Z70" s="38"/>
      <c r="AA70" s="35"/>
      <c r="AB70" s="23"/>
    </row>
    <row r="71" spans="1:28" ht="27" customHeight="1" x14ac:dyDescent="0.2">
      <c r="B71" s="153">
        <v>29</v>
      </c>
      <c r="C71" s="156"/>
      <c r="D71" s="143"/>
      <c r="E71" s="42"/>
      <c r="F71" s="145"/>
      <c r="G71" s="50"/>
      <c r="H71" s="50"/>
      <c r="I71" s="51"/>
      <c r="T71" s="28"/>
      <c r="U71" s="38"/>
      <c r="V71" s="35"/>
      <c r="W71" s="35"/>
      <c r="X71" s="35"/>
      <c r="Y71" s="35"/>
      <c r="Z71" s="38"/>
      <c r="AA71" s="35"/>
      <c r="AB71" s="23"/>
    </row>
    <row r="72" spans="1:28" ht="27" customHeight="1" x14ac:dyDescent="0.2">
      <c r="B72" s="153"/>
      <c r="C72" s="156"/>
      <c r="D72" s="143"/>
      <c r="E72" s="42"/>
      <c r="F72" s="146"/>
      <c r="G72" s="50"/>
      <c r="H72" s="50"/>
      <c r="I72" s="51"/>
      <c r="T72" s="28"/>
      <c r="U72" s="38"/>
      <c r="V72" s="35"/>
      <c r="W72" s="35"/>
      <c r="X72" s="35"/>
      <c r="Y72" s="35"/>
      <c r="Z72" s="38"/>
      <c r="AA72" s="35"/>
      <c r="AB72" s="23"/>
    </row>
    <row r="73" spans="1:28" ht="27" customHeight="1" x14ac:dyDescent="0.2">
      <c r="B73" s="153">
        <v>30</v>
      </c>
      <c r="C73" s="156"/>
      <c r="D73" s="143"/>
      <c r="E73" s="42"/>
      <c r="F73" s="143"/>
      <c r="G73" s="50"/>
      <c r="H73" s="50"/>
      <c r="I73" s="51"/>
      <c r="T73" s="28"/>
      <c r="U73" s="38"/>
      <c r="V73" s="35"/>
      <c r="W73" s="35"/>
      <c r="X73" s="35"/>
      <c r="Y73" s="35"/>
      <c r="Z73" s="38"/>
      <c r="AA73" s="35"/>
      <c r="AB73" s="23"/>
    </row>
    <row r="74" spans="1:28" ht="27" customHeight="1" thickBot="1" x14ac:dyDescent="0.25">
      <c r="B74" s="161"/>
      <c r="C74" s="190"/>
      <c r="D74" s="144"/>
      <c r="E74" s="43"/>
      <c r="F74" s="144"/>
      <c r="G74" s="52"/>
      <c r="H74" s="52"/>
      <c r="I74" s="53"/>
      <c r="T74" s="28"/>
      <c r="U74" s="38"/>
      <c r="V74" s="35"/>
      <c r="W74" s="35"/>
      <c r="X74" s="38"/>
      <c r="Y74" s="35"/>
      <c r="Z74" s="38"/>
      <c r="AA74" s="35"/>
      <c r="AB74" s="23"/>
    </row>
    <row r="75" spans="1:28" ht="27" customHeight="1" x14ac:dyDescent="0.2">
      <c r="A75" s="33">
        <f>COUNTA(E75,E77,E79,E81,E83,E85,E87,E89,E91,E93)</f>
        <v>0</v>
      </c>
      <c r="B75" s="153">
        <v>31</v>
      </c>
      <c r="C75" s="156"/>
      <c r="D75" s="143"/>
      <c r="E75" s="42"/>
      <c r="F75" s="145"/>
      <c r="G75" s="50"/>
      <c r="H75" s="50"/>
      <c r="I75" s="51"/>
      <c r="T75" s="28"/>
      <c r="U75" s="38"/>
      <c r="V75" s="35"/>
      <c r="W75" s="35"/>
      <c r="X75" s="38"/>
      <c r="Y75" s="35"/>
      <c r="Z75" s="38"/>
      <c r="AA75" s="35"/>
      <c r="AB75" s="23"/>
    </row>
    <row r="76" spans="1:28" ht="27" customHeight="1" x14ac:dyDescent="0.2">
      <c r="A76" s="34">
        <f>COUNTA(G75:I75,G77:I77,G79:I79,G81:I81,G83:I83,G85:I85,G87:I87,G89:I89,G91:I91,G93:I93)</f>
        <v>0</v>
      </c>
      <c r="B76" s="153"/>
      <c r="C76" s="156"/>
      <c r="D76" s="143"/>
      <c r="E76" s="42"/>
      <c r="F76" s="146"/>
      <c r="G76" s="50"/>
      <c r="H76" s="50"/>
      <c r="I76" s="51"/>
      <c r="T76" s="28"/>
      <c r="U76" s="35"/>
      <c r="V76" s="35"/>
      <c r="W76" s="35"/>
      <c r="X76" s="35"/>
      <c r="Y76" s="35"/>
      <c r="Z76" s="38"/>
      <c r="AA76" s="35"/>
      <c r="AB76" s="23"/>
    </row>
    <row r="77" spans="1:28" ht="27" customHeight="1" x14ac:dyDescent="0.2">
      <c r="B77" s="153">
        <v>32</v>
      </c>
      <c r="C77" s="156"/>
      <c r="D77" s="143"/>
      <c r="E77" s="42"/>
      <c r="F77" s="145"/>
      <c r="G77" s="50"/>
      <c r="H77" s="50"/>
      <c r="I77" s="51"/>
      <c r="T77" s="28"/>
      <c r="U77" s="38"/>
      <c r="V77" s="35"/>
      <c r="W77" s="35"/>
      <c r="X77" s="35"/>
      <c r="Y77" s="38"/>
      <c r="Z77" s="35"/>
      <c r="AA77" s="38"/>
      <c r="AB77" s="23"/>
    </row>
    <row r="78" spans="1:28" ht="27" customHeight="1" x14ac:dyDescent="0.2">
      <c r="B78" s="153"/>
      <c r="C78" s="156"/>
      <c r="D78" s="143"/>
      <c r="E78" s="42"/>
      <c r="F78" s="146"/>
      <c r="G78" s="50"/>
      <c r="H78" s="50"/>
      <c r="I78" s="51"/>
      <c r="T78" s="28"/>
      <c r="U78" s="35"/>
      <c r="V78" s="35"/>
      <c r="W78" s="35"/>
      <c r="X78" s="35"/>
      <c r="Y78" s="35"/>
      <c r="Z78" s="38"/>
      <c r="AA78" s="35"/>
      <c r="AB78" s="23"/>
    </row>
    <row r="79" spans="1:28" ht="27" customHeight="1" x14ac:dyDescent="0.2">
      <c r="B79" s="153">
        <v>33</v>
      </c>
      <c r="C79" s="156"/>
      <c r="D79" s="143"/>
      <c r="E79" s="42"/>
      <c r="F79" s="145"/>
      <c r="G79" s="50"/>
      <c r="H79" s="50"/>
      <c r="I79" s="51"/>
      <c r="T79" s="28"/>
      <c r="U79" s="38"/>
      <c r="V79" s="38"/>
      <c r="W79" s="38"/>
      <c r="X79" s="35"/>
      <c r="Y79" s="35"/>
      <c r="Z79" s="38"/>
      <c r="AA79" s="35"/>
      <c r="AB79" s="23"/>
    </row>
    <row r="80" spans="1:28" ht="27" customHeight="1" x14ac:dyDescent="0.2">
      <c r="B80" s="153"/>
      <c r="C80" s="156"/>
      <c r="D80" s="143"/>
      <c r="E80" s="42"/>
      <c r="F80" s="146"/>
      <c r="G80" s="50"/>
      <c r="H80" s="50"/>
      <c r="I80" s="51"/>
      <c r="T80" s="28"/>
      <c r="U80" s="35"/>
      <c r="V80" s="38"/>
      <c r="W80" s="38"/>
      <c r="X80" s="35"/>
      <c r="Y80" s="35"/>
      <c r="Z80" s="35"/>
      <c r="AA80" s="35"/>
      <c r="AB80" s="23"/>
    </row>
    <row r="81" spans="1:28" ht="27" customHeight="1" x14ac:dyDescent="0.2">
      <c r="B81" s="153">
        <v>34</v>
      </c>
      <c r="C81" s="156"/>
      <c r="D81" s="143"/>
      <c r="E81" s="42"/>
      <c r="F81" s="145"/>
      <c r="G81" s="50"/>
      <c r="H81" s="50"/>
      <c r="I81" s="51"/>
      <c r="T81" s="28"/>
      <c r="U81" s="35"/>
      <c r="V81" s="35"/>
      <c r="W81" s="35"/>
      <c r="X81" s="35"/>
      <c r="Y81" s="35"/>
      <c r="Z81" s="38"/>
      <c r="AA81" s="35"/>
      <c r="AB81" s="23"/>
    </row>
    <row r="82" spans="1:28" ht="27" customHeight="1" x14ac:dyDescent="0.2">
      <c r="B82" s="153"/>
      <c r="C82" s="156"/>
      <c r="D82" s="143"/>
      <c r="E82" s="42"/>
      <c r="F82" s="146"/>
      <c r="G82" s="50"/>
      <c r="H82" s="50"/>
      <c r="I82" s="51"/>
      <c r="T82" s="28"/>
      <c r="U82" s="38"/>
      <c r="V82" s="35"/>
      <c r="W82" s="35"/>
      <c r="X82" s="35"/>
      <c r="Y82" s="35"/>
      <c r="Z82" s="38"/>
      <c r="AA82" s="35"/>
      <c r="AB82" s="23"/>
    </row>
    <row r="83" spans="1:28" ht="27" customHeight="1" x14ac:dyDescent="0.2">
      <c r="B83" s="153">
        <v>35</v>
      </c>
      <c r="C83" s="156"/>
      <c r="D83" s="143"/>
      <c r="E83" s="42"/>
      <c r="F83" s="145"/>
      <c r="G83" s="50"/>
      <c r="H83" s="50"/>
      <c r="I83" s="51"/>
      <c r="T83" s="28"/>
      <c r="U83" s="38"/>
      <c r="V83" s="35"/>
      <c r="W83" s="35"/>
      <c r="X83" s="35"/>
      <c r="Y83" s="35"/>
      <c r="Z83" s="35"/>
      <c r="AA83" s="35"/>
      <c r="AB83" s="23"/>
    </row>
    <row r="84" spans="1:28" ht="27" customHeight="1" x14ac:dyDescent="0.2">
      <c r="B84" s="153"/>
      <c r="C84" s="156"/>
      <c r="D84" s="143"/>
      <c r="E84" s="42"/>
      <c r="F84" s="146"/>
      <c r="G84" s="50"/>
      <c r="H84" s="50"/>
      <c r="I84" s="51"/>
      <c r="T84" s="28"/>
      <c r="U84" s="38"/>
      <c r="V84" s="35"/>
      <c r="W84" s="35"/>
      <c r="X84" s="35"/>
      <c r="Y84" s="35"/>
      <c r="Z84" s="35"/>
      <c r="AA84" s="35"/>
      <c r="AB84" s="23"/>
    </row>
    <row r="85" spans="1:28" ht="27" customHeight="1" x14ac:dyDescent="0.2">
      <c r="B85" s="153">
        <v>36</v>
      </c>
      <c r="C85" s="156"/>
      <c r="D85" s="143"/>
      <c r="E85" s="42"/>
      <c r="F85" s="145"/>
      <c r="G85" s="50"/>
      <c r="H85" s="50"/>
      <c r="I85" s="51"/>
      <c r="T85" s="28"/>
      <c r="U85" s="38"/>
      <c r="V85" s="35"/>
      <c r="W85" s="35"/>
      <c r="X85" s="35"/>
      <c r="Y85" s="35"/>
      <c r="Z85" s="38"/>
      <c r="AA85" s="35"/>
      <c r="AB85" s="23"/>
    </row>
    <row r="86" spans="1:28" ht="27" customHeight="1" x14ac:dyDescent="0.2">
      <c r="B86" s="153"/>
      <c r="C86" s="156"/>
      <c r="D86" s="143"/>
      <c r="E86" s="42"/>
      <c r="F86" s="146"/>
      <c r="G86" s="50"/>
      <c r="H86" s="50"/>
      <c r="I86" s="51"/>
      <c r="T86" s="39"/>
      <c r="U86" s="35"/>
      <c r="V86" s="35"/>
      <c r="W86" s="35"/>
      <c r="X86" s="35"/>
      <c r="Y86" s="35"/>
      <c r="Z86" s="35"/>
      <c r="AA86" s="35"/>
      <c r="AB86" s="23"/>
    </row>
    <row r="87" spans="1:28" ht="27" customHeight="1" x14ac:dyDescent="0.2">
      <c r="B87" s="153">
        <v>37</v>
      </c>
      <c r="C87" s="156"/>
      <c r="D87" s="143"/>
      <c r="E87" s="42"/>
      <c r="F87" s="145"/>
      <c r="G87" s="50"/>
      <c r="H87" s="50"/>
      <c r="I87" s="51"/>
      <c r="T87" s="28"/>
      <c r="U87" s="38"/>
      <c r="V87" s="35"/>
      <c r="W87" s="35"/>
      <c r="X87" s="35"/>
      <c r="Y87" s="35"/>
      <c r="Z87" s="38"/>
      <c r="AA87" s="35"/>
      <c r="AB87" s="23"/>
    </row>
    <row r="88" spans="1:28" ht="27" customHeight="1" x14ac:dyDescent="0.2">
      <c r="B88" s="153"/>
      <c r="C88" s="156"/>
      <c r="D88" s="143"/>
      <c r="E88" s="42"/>
      <c r="F88" s="146"/>
      <c r="G88" s="50"/>
      <c r="H88" s="50"/>
      <c r="I88" s="51"/>
      <c r="T88" s="28"/>
      <c r="U88" s="38"/>
      <c r="V88" s="35"/>
      <c r="W88" s="35"/>
      <c r="X88" s="35"/>
      <c r="Y88" s="35"/>
      <c r="Z88" s="35"/>
      <c r="AA88" s="35"/>
      <c r="AB88" s="23"/>
    </row>
    <row r="89" spans="1:28" ht="27" customHeight="1" x14ac:dyDescent="0.2">
      <c r="B89" s="153">
        <v>38</v>
      </c>
      <c r="C89" s="156"/>
      <c r="D89" s="143"/>
      <c r="E89" s="42"/>
      <c r="F89" s="145"/>
      <c r="G89" s="50"/>
      <c r="H89" s="50"/>
      <c r="I89" s="51"/>
      <c r="T89" s="28"/>
      <c r="U89" s="38"/>
      <c r="V89" s="35"/>
      <c r="W89" s="35"/>
      <c r="X89" s="35"/>
      <c r="Y89" s="38"/>
      <c r="Z89" s="38"/>
      <c r="AA89" s="35"/>
      <c r="AB89" s="23"/>
    </row>
    <row r="90" spans="1:28" ht="27" customHeight="1" x14ac:dyDescent="0.2">
      <c r="B90" s="153"/>
      <c r="C90" s="156"/>
      <c r="D90" s="143"/>
      <c r="E90" s="42"/>
      <c r="F90" s="146"/>
      <c r="G90" s="50"/>
      <c r="H90" s="50"/>
      <c r="I90" s="51"/>
      <c r="T90" s="28"/>
      <c r="U90" s="38"/>
      <c r="V90" s="35"/>
      <c r="W90" s="35"/>
      <c r="X90" s="35"/>
      <c r="Y90" s="35"/>
      <c r="Z90" s="38"/>
      <c r="AA90" s="35"/>
      <c r="AB90" s="23"/>
    </row>
    <row r="91" spans="1:28" ht="27" customHeight="1" x14ac:dyDescent="0.2">
      <c r="B91" s="153">
        <v>39</v>
      </c>
      <c r="C91" s="156"/>
      <c r="D91" s="143"/>
      <c r="E91" s="42"/>
      <c r="F91" s="145"/>
      <c r="G91" s="50"/>
      <c r="H91" s="50"/>
      <c r="I91" s="51"/>
      <c r="T91" s="28"/>
      <c r="U91" s="38"/>
      <c r="V91" s="35"/>
      <c r="W91" s="35"/>
      <c r="X91" s="35"/>
      <c r="Y91" s="35"/>
      <c r="Z91" s="38"/>
      <c r="AA91" s="35"/>
      <c r="AB91" s="23"/>
    </row>
    <row r="92" spans="1:28" ht="27" customHeight="1" x14ac:dyDescent="0.2">
      <c r="B92" s="153"/>
      <c r="C92" s="156"/>
      <c r="D92" s="143"/>
      <c r="E92" s="42"/>
      <c r="F92" s="146"/>
      <c r="G92" s="50"/>
      <c r="H92" s="50"/>
      <c r="I92" s="51"/>
      <c r="T92" s="28"/>
      <c r="U92" s="38"/>
      <c r="V92" s="35"/>
      <c r="W92" s="35"/>
      <c r="X92" s="35"/>
      <c r="Y92" s="35"/>
      <c r="Z92" s="38"/>
      <c r="AA92" s="35"/>
      <c r="AB92" s="23"/>
    </row>
    <row r="93" spans="1:28" ht="27" customHeight="1" x14ac:dyDescent="0.2">
      <c r="B93" s="153">
        <v>40</v>
      </c>
      <c r="C93" s="156"/>
      <c r="D93" s="143"/>
      <c r="E93" s="42"/>
      <c r="F93" s="143"/>
      <c r="G93" s="50"/>
      <c r="H93" s="50"/>
      <c r="I93" s="51"/>
      <c r="T93" s="28"/>
      <c r="U93" s="38"/>
      <c r="V93" s="35"/>
      <c r="W93" s="35"/>
      <c r="X93" s="35"/>
      <c r="Y93" s="35"/>
      <c r="Z93" s="38"/>
      <c r="AA93" s="35"/>
      <c r="AB93" s="23"/>
    </row>
    <row r="94" spans="1:28" ht="27" customHeight="1" thickBot="1" x14ac:dyDescent="0.25">
      <c r="B94" s="161"/>
      <c r="C94" s="190"/>
      <c r="D94" s="144"/>
      <c r="E94" s="43"/>
      <c r="F94" s="144"/>
      <c r="G94" s="52"/>
      <c r="H94" s="52"/>
      <c r="I94" s="53"/>
      <c r="T94" s="28"/>
      <c r="U94" s="38"/>
      <c r="V94" s="35"/>
      <c r="W94" s="35"/>
      <c r="X94" s="38"/>
      <c r="Y94" s="35"/>
      <c r="Z94" s="38"/>
      <c r="AA94" s="35"/>
      <c r="AB94" s="23"/>
    </row>
    <row r="95" spans="1:28" ht="27" customHeight="1" x14ac:dyDescent="0.2">
      <c r="A95" s="33">
        <f>COUNTA(E95,E97,E99,E101,E103,E105,E107,E109,E111,E113)</f>
        <v>0</v>
      </c>
      <c r="B95" s="153">
        <v>41</v>
      </c>
      <c r="C95" s="156"/>
      <c r="D95" s="143"/>
      <c r="E95" s="42"/>
      <c r="F95" s="145"/>
      <c r="G95" s="50"/>
      <c r="H95" s="50"/>
      <c r="I95" s="51"/>
      <c r="T95" s="28"/>
      <c r="U95" s="38"/>
      <c r="V95" s="35"/>
      <c r="W95" s="35"/>
      <c r="X95" s="38"/>
      <c r="Y95" s="35"/>
      <c r="Z95" s="38"/>
      <c r="AA95" s="35"/>
      <c r="AB95" s="23"/>
    </row>
    <row r="96" spans="1:28" ht="27" customHeight="1" x14ac:dyDescent="0.2">
      <c r="A96" s="34">
        <f>COUNTA(G95:I95,G97:I97,G99:I99,G101:I101,G103:I103,G105:I105,G107:I107,G109:I109,G111:I111,G113:I113)</f>
        <v>0</v>
      </c>
      <c r="B96" s="153"/>
      <c r="C96" s="156"/>
      <c r="D96" s="143"/>
      <c r="E96" s="42"/>
      <c r="F96" s="146"/>
      <c r="G96" s="50"/>
      <c r="H96" s="50"/>
      <c r="I96" s="51"/>
      <c r="T96" s="28"/>
      <c r="U96" s="35"/>
      <c r="V96" s="35"/>
      <c r="W96" s="35"/>
      <c r="X96" s="35"/>
      <c r="Y96" s="35"/>
      <c r="Z96" s="38"/>
      <c r="AA96" s="35"/>
      <c r="AB96" s="23"/>
    </row>
    <row r="97" spans="2:28" ht="27" customHeight="1" x14ac:dyDescent="0.2">
      <c r="B97" s="153">
        <v>42</v>
      </c>
      <c r="C97" s="156"/>
      <c r="D97" s="143"/>
      <c r="E97" s="42"/>
      <c r="F97" s="145"/>
      <c r="G97" s="50"/>
      <c r="H97" s="50"/>
      <c r="I97" s="51"/>
      <c r="T97" s="28"/>
      <c r="U97" s="38"/>
      <c r="V97" s="35"/>
      <c r="W97" s="35"/>
      <c r="X97" s="35"/>
      <c r="Y97" s="38"/>
      <c r="Z97" s="35"/>
      <c r="AA97" s="38"/>
      <c r="AB97" s="23"/>
    </row>
    <row r="98" spans="2:28" ht="27" customHeight="1" x14ac:dyDescent="0.2">
      <c r="B98" s="153"/>
      <c r="C98" s="156"/>
      <c r="D98" s="143"/>
      <c r="E98" s="42"/>
      <c r="F98" s="146"/>
      <c r="G98" s="50"/>
      <c r="H98" s="50"/>
      <c r="I98" s="51"/>
      <c r="T98" s="28"/>
      <c r="U98" s="35"/>
      <c r="V98" s="35"/>
      <c r="W98" s="35"/>
      <c r="X98" s="35"/>
      <c r="Y98" s="35"/>
      <c r="Z98" s="38"/>
      <c r="AA98" s="35"/>
      <c r="AB98" s="23"/>
    </row>
    <row r="99" spans="2:28" ht="27" customHeight="1" x14ac:dyDescent="0.2">
      <c r="B99" s="153">
        <v>43</v>
      </c>
      <c r="C99" s="156"/>
      <c r="D99" s="143"/>
      <c r="E99" s="42"/>
      <c r="F99" s="145"/>
      <c r="G99" s="50"/>
      <c r="H99" s="50"/>
      <c r="I99" s="51"/>
      <c r="T99" s="28"/>
      <c r="U99" s="38"/>
      <c r="V99" s="38"/>
      <c r="W99" s="38"/>
      <c r="X99" s="35"/>
      <c r="Y99" s="35"/>
      <c r="Z99" s="38"/>
      <c r="AA99" s="35"/>
      <c r="AB99" s="23"/>
    </row>
    <row r="100" spans="2:28" ht="27" customHeight="1" x14ac:dyDescent="0.2">
      <c r="B100" s="153"/>
      <c r="C100" s="156"/>
      <c r="D100" s="143"/>
      <c r="E100" s="42"/>
      <c r="F100" s="146"/>
      <c r="G100" s="50"/>
      <c r="H100" s="50"/>
      <c r="I100" s="51"/>
      <c r="T100" s="28"/>
      <c r="U100" s="35"/>
      <c r="V100" s="38"/>
      <c r="W100" s="38"/>
      <c r="X100" s="35"/>
      <c r="Y100" s="35"/>
      <c r="Z100" s="35"/>
      <c r="AA100" s="35"/>
      <c r="AB100" s="23"/>
    </row>
    <row r="101" spans="2:28" ht="27" customHeight="1" x14ac:dyDescent="0.2">
      <c r="B101" s="153">
        <v>44</v>
      </c>
      <c r="C101" s="156"/>
      <c r="D101" s="143"/>
      <c r="E101" s="42"/>
      <c r="F101" s="145"/>
      <c r="G101" s="50"/>
      <c r="H101" s="50"/>
      <c r="I101" s="51"/>
      <c r="T101" s="28"/>
      <c r="U101" s="35"/>
      <c r="V101" s="35"/>
      <c r="W101" s="35"/>
      <c r="X101" s="35"/>
      <c r="Y101" s="35"/>
      <c r="Z101" s="38"/>
      <c r="AA101" s="35"/>
      <c r="AB101" s="23"/>
    </row>
    <row r="102" spans="2:28" ht="27" customHeight="1" x14ac:dyDescent="0.2">
      <c r="B102" s="153"/>
      <c r="C102" s="156"/>
      <c r="D102" s="143"/>
      <c r="E102" s="42"/>
      <c r="F102" s="146"/>
      <c r="G102" s="50"/>
      <c r="H102" s="50"/>
      <c r="I102" s="51"/>
      <c r="T102" s="28"/>
      <c r="U102" s="38"/>
      <c r="V102" s="35"/>
      <c r="W102" s="35"/>
      <c r="X102" s="35"/>
      <c r="Y102" s="35"/>
      <c r="Z102" s="38"/>
      <c r="AA102" s="35"/>
      <c r="AB102" s="23"/>
    </row>
    <row r="103" spans="2:28" ht="27" customHeight="1" x14ac:dyDescent="0.2">
      <c r="B103" s="153">
        <v>45</v>
      </c>
      <c r="C103" s="156"/>
      <c r="D103" s="143"/>
      <c r="E103" s="42"/>
      <c r="F103" s="145"/>
      <c r="G103" s="50"/>
      <c r="H103" s="50"/>
      <c r="I103" s="51"/>
      <c r="T103" s="28"/>
      <c r="U103" s="38"/>
      <c r="V103" s="35"/>
      <c r="W103" s="35"/>
      <c r="X103" s="35"/>
      <c r="Y103" s="35"/>
      <c r="Z103" s="35"/>
      <c r="AA103" s="35"/>
      <c r="AB103" s="23"/>
    </row>
    <row r="104" spans="2:28" ht="27" customHeight="1" x14ac:dyDescent="0.2">
      <c r="B104" s="153"/>
      <c r="C104" s="156"/>
      <c r="D104" s="143"/>
      <c r="E104" s="42"/>
      <c r="F104" s="146"/>
      <c r="G104" s="50"/>
      <c r="H104" s="50"/>
      <c r="I104" s="51"/>
      <c r="T104" s="28"/>
      <c r="U104" s="38"/>
      <c r="V104" s="35"/>
      <c r="W104" s="35"/>
      <c r="X104" s="35"/>
      <c r="Y104" s="35"/>
      <c r="Z104" s="35"/>
      <c r="AA104" s="35"/>
      <c r="AB104" s="23"/>
    </row>
    <row r="105" spans="2:28" ht="27" customHeight="1" x14ac:dyDescent="0.2">
      <c r="B105" s="153">
        <v>46</v>
      </c>
      <c r="C105" s="156"/>
      <c r="D105" s="143"/>
      <c r="E105" s="42"/>
      <c r="F105" s="145"/>
      <c r="G105" s="50"/>
      <c r="H105" s="50"/>
      <c r="I105" s="51"/>
      <c r="T105" s="28"/>
      <c r="U105" s="38"/>
      <c r="V105" s="35"/>
      <c r="W105" s="35"/>
      <c r="X105" s="35"/>
      <c r="Y105" s="35"/>
      <c r="Z105" s="38"/>
      <c r="AA105" s="35"/>
      <c r="AB105" s="23"/>
    </row>
    <row r="106" spans="2:28" ht="27" customHeight="1" x14ac:dyDescent="0.2">
      <c r="B106" s="153"/>
      <c r="C106" s="156"/>
      <c r="D106" s="143"/>
      <c r="E106" s="42"/>
      <c r="F106" s="146"/>
      <c r="G106" s="50"/>
      <c r="H106" s="50"/>
      <c r="I106" s="51"/>
      <c r="T106" s="39"/>
      <c r="U106" s="35"/>
      <c r="V106" s="35"/>
      <c r="W106" s="35"/>
      <c r="X106" s="35"/>
      <c r="Y106" s="35"/>
      <c r="Z106" s="35"/>
      <c r="AA106" s="35"/>
      <c r="AB106" s="23"/>
    </row>
    <row r="107" spans="2:28" ht="27" customHeight="1" x14ac:dyDescent="0.2">
      <c r="B107" s="153">
        <v>47</v>
      </c>
      <c r="C107" s="156"/>
      <c r="D107" s="143"/>
      <c r="E107" s="42"/>
      <c r="F107" s="145"/>
      <c r="G107" s="50"/>
      <c r="H107" s="50"/>
      <c r="I107" s="51"/>
      <c r="T107" s="28"/>
      <c r="U107" s="38"/>
      <c r="V107" s="35"/>
      <c r="W107" s="35"/>
      <c r="X107" s="35"/>
      <c r="Y107" s="35"/>
      <c r="Z107" s="38"/>
      <c r="AA107" s="35"/>
      <c r="AB107" s="23"/>
    </row>
    <row r="108" spans="2:28" ht="27" customHeight="1" x14ac:dyDescent="0.2">
      <c r="B108" s="153"/>
      <c r="C108" s="156"/>
      <c r="D108" s="143"/>
      <c r="E108" s="42"/>
      <c r="F108" s="146"/>
      <c r="G108" s="50"/>
      <c r="H108" s="50"/>
      <c r="I108" s="51"/>
      <c r="T108" s="28"/>
      <c r="U108" s="38"/>
      <c r="V108" s="35"/>
      <c r="W108" s="35"/>
      <c r="X108" s="35"/>
      <c r="Y108" s="35"/>
      <c r="Z108" s="35"/>
      <c r="AA108" s="35"/>
      <c r="AB108" s="23"/>
    </row>
    <row r="109" spans="2:28" ht="27" customHeight="1" x14ac:dyDescent="0.2">
      <c r="B109" s="153">
        <v>48</v>
      </c>
      <c r="C109" s="156"/>
      <c r="D109" s="143"/>
      <c r="E109" s="42"/>
      <c r="F109" s="145"/>
      <c r="G109" s="50"/>
      <c r="H109" s="50"/>
      <c r="I109" s="51"/>
      <c r="T109" s="28"/>
      <c r="U109" s="38"/>
      <c r="V109" s="35"/>
      <c r="W109" s="35"/>
      <c r="X109" s="35"/>
      <c r="Y109" s="38"/>
      <c r="Z109" s="38"/>
      <c r="AA109" s="35"/>
      <c r="AB109" s="23"/>
    </row>
    <row r="110" spans="2:28" ht="27" customHeight="1" x14ac:dyDescent="0.2">
      <c r="B110" s="153"/>
      <c r="C110" s="156"/>
      <c r="D110" s="143"/>
      <c r="E110" s="42"/>
      <c r="F110" s="146"/>
      <c r="G110" s="50"/>
      <c r="H110" s="50"/>
      <c r="I110" s="51"/>
      <c r="T110" s="28"/>
      <c r="U110" s="38"/>
      <c r="V110" s="35"/>
      <c r="W110" s="35"/>
      <c r="X110" s="35"/>
      <c r="Y110" s="35"/>
      <c r="Z110" s="38"/>
      <c r="AA110" s="35"/>
      <c r="AB110" s="23"/>
    </row>
    <row r="111" spans="2:28" ht="27" customHeight="1" x14ac:dyDescent="0.2">
      <c r="B111" s="153">
        <v>49</v>
      </c>
      <c r="C111" s="156"/>
      <c r="D111" s="143"/>
      <c r="E111" s="42"/>
      <c r="F111" s="145"/>
      <c r="G111" s="50"/>
      <c r="H111" s="50"/>
      <c r="I111" s="51"/>
      <c r="T111" s="28"/>
      <c r="U111" s="38"/>
      <c r="V111" s="35"/>
      <c r="W111" s="35"/>
      <c r="X111" s="35"/>
      <c r="Y111" s="35"/>
      <c r="Z111" s="38"/>
      <c r="AA111" s="35"/>
      <c r="AB111" s="23"/>
    </row>
    <row r="112" spans="2:28" ht="27" customHeight="1" x14ac:dyDescent="0.2">
      <c r="B112" s="153"/>
      <c r="C112" s="156"/>
      <c r="D112" s="143"/>
      <c r="E112" s="42"/>
      <c r="F112" s="146"/>
      <c r="G112" s="50"/>
      <c r="H112" s="50"/>
      <c r="I112" s="51"/>
      <c r="T112" s="28"/>
      <c r="U112" s="38"/>
      <c r="V112" s="35"/>
      <c r="W112" s="35"/>
      <c r="X112" s="35"/>
      <c r="Y112" s="35"/>
      <c r="Z112" s="38"/>
      <c r="AA112" s="35"/>
      <c r="AB112" s="23"/>
    </row>
    <row r="113" spans="2:28" ht="27" customHeight="1" x14ac:dyDescent="0.2">
      <c r="B113" s="153">
        <v>50</v>
      </c>
      <c r="C113" s="156"/>
      <c r="D113" s="143"/>
      <c r="E113" s="42"/>
      <c r="F113" s="143"/>
      <c r="G113" s="50"/>
      <c r="H113" s="50"/>
      <c r="I113" s="51"/>
      <c r="T113" s="28"/>
      <c r="U113" s="38"/>
      <c r="V113" s="35"/>
      <c r="W113" s="35"/>
      <c r="X113" s="35"/>
      <c r="Y113" s="35"/>
      <c r="Z113" s="38"/>
      <c r="AA113" s="35"/>
      <c r="AB113" s="23"/>
    </row>
    <row r="114" spans="2:28" ht="27" customHeight="1" thickBot="1" x14ac:dyDescent="0.25">
      <c r="B114" s="161"/>
      <c r="C114" s="190"/>
      <c r="D114" s="144"/>
      <c r="E114" s="43"/>
      <c r="F114" s="144"/>
      <c r="G114" s="52"/>
      <c r="H114" s="52"/>
      <c r="I114" s="53"/>
      <c r="T114" s="28"/>
      <c r="U114" s="20"/>
      <c r="V114" s="35"/>
      <c r="W114" s="35"/>
      <c r="X114" s="38"/>
      <c r="Y114" s="35"/>
      <c r="Z114" s="38"/>
      <c r="AA114" s="35"/>
      <c r="AB114" s="23"/>
    </row>
    <row r="115" spans="2:28" ht="20.25" customHeight="1" x14ac:dyDescent="0.2">
      <c r="T115" s="28"/>
      <c r="V115" s="35"/>
      <c r="W115" s="35"/>
      <c r="X115" s="38"/>
      <c r="Y115" s="20"/>
      <c r="Z115" s="20"/>
      <c r="AA115" s="20"/>
      <c r="AB115" s="23"/>
    </row>
    <row r="116" spans="2:28" ht="20.25" customHeight="1" x14ac:dyDescent="0.2">
      <c r="T116" s="23"/>
      <c r="V116" s="35"/>
      <c r="W116" s="35"/>
      <c r="X116" s="20"/>
    </row>
    <row r="117" spans="2:28" ht="20.25" customHeight="1" x14ac:dyDescent="0.2">
      <c r="V117" s="35"/>
      <c r="W117" s="35"/>
    </row>
    <row r="118" spans="2:28" x14ac:dyDescent="0.2">
      <c r="V118" s="35"/>
      <c r="W118" s="35"/>
    </row>
    <row r="119" spans="2:28" x14ac:dyDescent="0.2">
      <c r="V119" s="38"/>
      <c r="W119" s="38"/>
    </row>
    <row r="120" spans="2:28" x14ac:dyDescent="0.2">
      <c r="V120" s="38"/>
      <c r="W120" s="38"/>
    </row>
    <row r="121" spans="2:28" x14ac:dyDescent="0.2">
      <c r="V121" s="20"/>
      <c r="W121" s="20"/>
    </row>
  </sheetData>
  <sheetProtection algorithmName="SHA-512" hashValue="Sx8IwZWccJbKdZEJKl8cB/Cb2nmxrZJbUDufN+ILBMnpPK2AbWTZZW9kjE0m2OlpzpbyIGrjmbW9Dt7uVecNOA==" saltValue="BYiFDa37SCc49ylHsTmebQ==" spinCount="100000" sheet="1"/>
  <mergeCells count="230">
    <mergeCell ref="B91:B92"/>
    <mergeCell ref="C91:C92"/>
    <mergeCell ref="D91:D92"/>
    <mergeCell ref="B83:B84"/>
    <mergeCell ref="C83:C84"/>
    <mergeCell ref="D83:D84"/>
    <mergeCell ref="B85:B86"/>
    <mergeCell ref="C85:C86"/>
    <mergeCell ref="D85:D86"/>
    <mergeCell ref="B87:B88"/>
    <mergeCell ref="C87:C88"/>
    <mergeCell ref="D87:D88"/>
    <mergeCell ref="B89:B90"/>
    <mergeCell ref="C89:C90"/>
    <mergeCell ref="D89:D90"/>
    <mergeCell ref="B105:B106"/>
    <mergeCell ref="C105:C106"/>
    <mergeCell ref="D105:D106"/>
    <mergeCell ref="B107:B108"/>
    <mergeCell ref="C107:C108"/>
    <mergeCell ref="D107:D108"/>
    <mergeCell ref="B93:B94"/>
    <mergeCell ref="C93:C94"/>
    <mergeCell ref="D93:D94"/>
    <mergeCell ref="D97:D98"/>
    <mergeCell ref="B99:B100"/>
    <mergeCell ref="C99:C100"/>
    <mergeCell ref="D99:D100"/>
    <mergeCell ref="B95:B96"/>
    <mergeCell ref="C95:C96"/>
    <mergeCell ref="D95:D96"/>
    <mergeCell ref="B97:B98"/>
    <mergeCell ref="C97:C9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C75:C76"/>
    <mergeCell ref="D75:D76"/>
    <mergeCell ref="B77:B78"/>
    <mergeCell ref="C77:C78"/>
    <mergeCell ref="D77:D78"/>
    <mergeCell ref="B79:B80"/>
    <mergeCell ref="C79:C80"/>
    <mergeCell ref="D79:D80"/>
    <mergeCell ref="B81:B82"/>
    <mergeCell ref="C81:C82"/>
    <mergeCell ref="D81:D82"/>
    <mergeCell ref="B75:B76"/>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C23:C24"/>
    <mergeCell ref="D23:D24"/>
    <mergeCell ref="B25:B26"/>
    <mergeCell ref="C25:C26"/>
    <mergeCell ref="D25:D26"/>
    <mergeCell ref="B29:B30"/>
    <mergeCell ref="C29:C30"/>
    <mergeCell ref="D29:D30"/>
    <mergeCell ref="B35:B36"/>
    <mergeCell ref="C35:C36"/>
    <mergeCell ref="D35:D36"/>
    <mergeCell ref="B31:B32"/>
    <mergeCell ref="C31:C32"/>
    <mergeCell ref="D31:D32"/>
    <mergeCell ref="B33:B34"/>
    <mergeCell ref="C33:C34"/>
    <mergeCell ref="D33:D34"/>
    <mergeCell ref="G1:I1"/>
    <mergeCell ref="B17:B18"/>
    <mergeCell ref="C17:C18"/>
    <mergeCell ref="D17:D18"/>
    <mergeCell ref="B19:B20"/>
    <mergeCell ref="C19:C20"/>
    <mergeCell ref="D19:D20"/>
    <mergeCell ref="D15:D16"/>
    <mergeCell ref="B8:C8"/>
    <mergeCell ref="C15:C16"/>
    <mergeCell ref="B1:F1"/>
    <mergeCell ref="D3:E3"/>
    <mergeCell ref="F3:G3"/>
    <mergeCell ref="H3:I3"/>
    <mergeCell ref="B5:B6"/>
    <mergeCell ref="D5:E5"/>
    <mergeCell ref="B4:C4"/>
    <mergeCell ref="D4:E4"/>
    <mergeCell ref="F4:G4"/>
    <mergeCell ref="D6:F6"/>
    <mergeCell ref="H6:I6"/>
    <mergeCell ref="G11:I11"/>
    <mergeCell ref="G12:I12"/>
    <mergeCell ref="G5:I5"/>
    <mergeCell ref="F49:F50"/>
    <mergeCell ref="F51:F52"/>
    <mergeCell ref="B3:C3"/>
    <mergeCell ref="F15:F16"/>
    <mergeCell ref="F11:F12"/>
    <mergeCell ref="F13:F14"/>
    <mergeCell ref="B15:B16"/>
    <mergeCell ref="H4:I4"/>
    <mergeCell ref="F17:F18"/>
    <mergeCell ref="F19:F20"/>
    <mergeCell ref="F21:F22"/>
    <mergeCell ref="B27:B28"/>
    <mergeCell ref="C27:C28"/>
    <mergeCell ref="D27:D28"/>
    <mergeCell ref="B13:B14"/>
    <mergeCell ref="C13:C14"/>
    <mergeCell ref="D13:D14"/>
    <mergeCell ref="B11:B12"/>
    <mergeCell ref="C11:C12"/>
    <mergeCell ref="D11:D12"/>
    <mergeCell ref="B21:B22"/>
    <mergeCell ref="C21:C22"/>
    <mergeCell ref="D21:D22"/>
    <mergeCell ref="B23:B24"/>
    <mergeCell ref="F89:F90"/>
    <mergeCell ref="F91:F92"/>
    <mergeCell ref="F23:F24"/>
    <mergeCell ref="F25:F26"/>
    <mergeCell ref="F27:F28"/>
    <mergeCell ref="F29:F30"/>
    <mergeCell ref="F31:F32"/>
    <mergeCell ref="F33:F34"/>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T4:Y8"/>
    <mergeCell ref="T3:Y3"/>
    <mergeCell ref="Y21:Z21"/>
    <mergeCell ref="Y23:Z23"/>
    <mergeCell ref="F113:F114"/>
    <mergeCell ref="F101:F102"/>
    <mergeCell ref="F103:F104"/>
    <mergeCell ref="F105:F106"/>
    <mergeCell ref="F107:F108"/>
    <mergeCell ref="F109:F110"/>
    <mergeCell ref="F111:F112"/>
    <mergeCell ref="F71:F72"/>
    <mergeCell ref="F99:F100"/>
    <mergeCell ref="F77:F78"/>
    <mergeCell ref="F79:F80"/>
    <mergeCell ref="F81:F82"/>
    <mergeCell ref="F83:F84"/>
    <mergeCell ref="F85:F86"/>
    <mergeCell ref="F87:F88"/>
    <mergeCell ref="F73:F74"/>
    <mergeCell ref="F75:F76"/>
    <mergeCell ref="F93:F94"/>
    <mergeCell ref="F95:F96"/>
    <mergeCell ref="F97:F98"/>
  </mergeCells>
  <phoneticPr fontId="1"/>
  <conditionalFormatting sqref="G12:I12">
    <cfRule type="containsText" dxfId="16" priority="18" operator="containsText" text="未">
      <formula>NOT(ISERROR(SEARCH("未",G12)))</formula>
    </cfRule>
    <cfRule type="containsText" dxfId="15" priority="19" operator="containsText" text="未">
      <formula>NOT(ISERROR(SEARCH("未",G12)))</formula>
    </cfRule>
    <cfRule type="containsText" dxfId="14" priority="20" operator="containsText" text="未">
      <formula>NOT(ISERROR(SEARCH("未",G12)))</formula>
    </cfRule>
  </conditionalFormatting>
  <conditionalFormatting sqref="G12:I12">
    <cfRule type="containsText" dxfId="13" priority="16" operator="containsText" text="未">
      <formula>NOT(ISERROR(SEARCH("未",G12)))</formula>
    </cfRule>
    <cfRule type="containsText" dxfId="12" priority="17" operator="containsText" text="未">
      <formula>NOT(ISERROR(SEARCH("未",G12)))</formula>
    </cfRule>
  </conditionalFormatting>
  <conditionalFormatting sqref="G12:I12">
    <cfRule type="containsText" dxfId="11" priority="14" operator="containsText" text="未入力">
      <formula>NOT(ISERROR(SEARCH("未入力",G12)))</formula>
    </cfRule>
    <cfRule type="containsText" dxfId="10" priority="15" operator="containsText" text="未入力">
      <formula>NOT(ISERROR(SEARCH("未入力",G12)))</formula>
    </cfRule>
  </conditionalFormatting>
  <conditionalFormatting sqref="C17:C114">
    <cfRule type="containsText" dxfId="9" priority="9" stopIfTrue="1" operator="containsText" text="女">
      <formula>NOT(ISERROR(SEARCH("女",C17)))</formula>
    </cfRule>
    <cfRule type="containsText" dxfId="8" priority="10" stopIfTrue="1" operator="containsText" text="男">
      <formula>NOT(ISERROR(SEARCH("男",C17)))</formula>
    </cfRule>
  </conditionalFormatting>
  <conditionalFormatting sqref="C15:C16">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list" allowBlank="1" showInputMessage="1" showErrorMessage="1" sqref="C13:C14" xr:uid="{00000000-0002-0000-0100-000004000000}">
      <formula1>$V$12:$X$12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C15:C114" xr:uid="{00000000-0002-0000-0100-000007000000}">
      <formula1>$M$11:$R$11</formula1>
    </dataValidation>
    <dataValidation imeMode="halfAlpha" allowBlank="1" showInputMessage="1" showErrorMessage="1" sqref="G5:I5" xr:uid="{00000000-0002-0000-0100-000008000000}"/>
    <dataValidation imeMode="hiragana" allowBlank="1" showInputMessage="1" showErrorMessage="1" sqref="D4:G4 D5:E5 D6 G6:H6" xr:uid="{00000000-0002-0000-0100-000009000000}"/>
    <dataValidation type="list" imeMode="hiragana" allowBlank="1" showInputMessage="1" showErrorMessage="1" sqref="B4:C4" xr:uid="{00000000-0002-0000-0100-00000A000000}">
      <formula1>$K$11:$K$14</formula1>
    </dataValidation>
    <dataValidation type="list" allowBlank="1" showInputMessage="1" showErrorMessage="1" sqref="F15:F114" xr:uid="{00000000-0002-0000-0100-00000B000000}">
      <formula1>$S$11:$S$18</formula1>
    </dataValidation>
  </dataValidations>
  <pageMargins left="0.28000000000000003" right="0.32" top="0.37" bottom="0.25" header="0.3" footer="0.2"/>
  <pageSetup paperSize="9" scale="99" orientation="portrait" r:id="rId1"/>
  <rowBreaks count="1" manualBreakCount="1">
    <brk id="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Y99"/>
  <sheetViews>
    <sheetView topLeftCell="B1" zoomScaleNormal="100" zoomScaleSheetLayoutView="80" workbookViewId="0">
      <selection activeCell="E11" sqref="E11"/>
    </sheetView>
  </sheetViews>
  <sheetFormatPr defaultColWidth="9" defaultRowHeight="13" x14ac:dyDescent="0.2"/>
  <cols>
    <col min="1" max="1" width="3.36328125" style="59" hidden="1" customWidth="1"/>
    <col min="2" max="2" width="12.1796875" style="61" customWidth="1"/>
    <col min="3" max="3" width="16.6328125" style="61" customWidth="1"/>
    <col min="4" max="4" width="7" style="60" customWidth="1"/>
    <col min="5" max="5" width="16.90625" style="61" customWidth="1"/>
    <col min="6" max="6" width="7" style="60" customWidth="1"/>
    <col min="7" max="7" width="16.90625" style="61" customWidth="1"/>
    <col min="8" max="8" width="7" style="60" customWidth="1"/>
    <col min="9" max="9" width="16.90625" style="61" customWidth="1"/>
    <col min="10" max="10" width="1.81640625" style="61" customWidth="1"/>
    <col min="11" max="11" width="10.6328125" style="61" hidden="1" customWidth="1"/>
    <col min="12" max="12" width="11.453125" style="62" hidden="1" customWidth="1"/>
    <col min="13" max="13" width="13.08984375" style="62" hidden="1" customWidth="1"/>
    <col min="14" max="14" width="10.6328125" style="62" hidden="1" customWidth="1"/>
    <col min="15" max="15" width="13.08984375" style="62" hidden="1" customWidth="1"/>
    <col min="16" max="16" width="10.6328125" style="62" hidden="1" customWidth="1"/>
    <col min="17" max="18" width="11.453125" style="62" hidden="1" customWidth="1"/>
    <col min="19" max="19" width="9" style="62" hidden="1" customWidth="1"/>
    <col min="20" max="16384" width="9" style="61"/>
  </cols>
  <sheetData>
    <row r="1" spans="1:25" ht="25.5" customHeight="1" thickBot="1" x14ac:dyDescent="0.25">
      <c r="B1" s="191" t="str">
        <f>個人種目申込一覧表!B1</f>
        <v>第70回飯伊陸上競技選手権大会</v>
      </c>
      <c r="C1" s="191"/>
      <c r="D1" s="191"/>
      <c r="E1" s="191"/>
      <c r="F1" s="191"/>
      <c r="G1" s="60" t="s">
        <v>107</v>
      </c>
      <c r="H1" s="192" t="s">
        <v>122</v>
      </c>
      <c r="I1" s="193"/>
    </row>
    <row r="2" spans="1:25" ht="8.25" customHeight="1" thickTop="1" thickBot="1" x14ac:dyDescent="0.25">
      <c r="B2" s="60"/>
      <c r="C2" s="60"/>
      <c r="G2" s="60"/>
      <c r="I2" s="60"/>
    </row>
    <row r="3" spans="1:25" ht="25.5" customHeight="1" x14ac:dyDescent="0.2">
      <c r="C3" s="63" t="s">
        <v>108</v>
      </c>
      <c r="L3" s="64"/>
      <c r="M3" s="64"/>
      <c r="N3" s="64"/>
      <c r="O3" s="64"/>
      <c r="P3" s="64"/>
      <c r="Q3" s="64"/>
      <c r="R3" s="64"/>
      <c r="S3" s="64"/>
      <c r="T3" s="194" t="s">
        <v>146</v>
      </c>
      <c r="U3" s="195"/>
      <c r="V3" s="195"/>
      <c r="W3" s="195"/>
      <c r="X3" s="195"/>
      <c r="Y3" s="196"/>
    </row>
    <row r="4" spans="1:25" ht="6" customHeight="1" thickBot="1" x14ac:dyDescent="0.25">
      <c r="L4" s="64"/>
      <c r="M4" s="64"/>
      <c r="N4" s="64"/>
      <c r="O4" s="64"/>
      <c r="P4" s="64"/>
      <c r="Q4" s="64"/>
      <c r="R4" s="64"/>
      <c r="S4" s="65"/>
      <c r="T4" s="197"/>
      <c r="U4" s="198"/>
      <c r="V4" s="198"/>
      <c r="W4" s="198"/>
      <c r="X4" s="198"/>
      <c r="Y4" s="199"/>
    </row>
    <row r="5" spans="1:25" ht="27" customHeight="1" x14ac:dyDescent="0.2">
      <c r="C5" s="66" t="s">
        <v>109</v>
      </c>
      <c r="D5" s="67"/>
      <c r="E5" s="68" t="s">
        <v>110</v>
      </c>
      <c r="G5" s="68" t="s">
        <v>111</v>
      </c>
      <c r="I5" s="68" t="s">
        <v>112</v>
      </c>
      <c r="L5" s="64"/>
      <c r="M5" s="64"/>
      <c r="N5" s="64"/>
      <c r="O5" s="64"/>
      <c r="P5" s="64"/>
      <c r="Q5" s="64"/>
      <c r="R5" s="64"/>
      <c r="S5" s="65"/>
      <c r="T5" s="197"/>
      <c r="U5" s="198"/>
      <c r="V5" s="198"/>
      <c r="W5" s="198"/>
      <c r="X5" s="198"/>
      <c r="Y5" s="199"/>
    </row>
    <row r="6" spans="1:25" ht="27" customHeight="1" thickBot="1" x14ac:dyDescent="0.25">
      <c r="C6" s="69">
        <f>COUNTA(E10,E15,E20,E25,E30,E35,E40,E45,E50,E55,E60,E65,E70,E75,E80,E85,E90,E95)</f>
        <v>0</v>
      </c>
      <c r="D6" s="70"/>
      <c r="E6" s="71">
        <f>SUM(K10+K15+K20+K25+K30+K35+K40+K45+K50+K55+K60+K65+K70+K75+K80+K85+K90+K95)</f>
        <v>0</v>
      </c>
      <c r="G6" s="72">
        <v>1500</v>
      </c>
      <c r="I6" s="73">
        <f>C6*G6</f>
        <v>0</v>
      </c>
      <c r="L6" s="64"/>
      <c r="M6" s="64"/>
      <c r="N6" s="64"/>
      <c r="O6" s="64"/>
      <c r="P6" s="64"/>
      <c r="Q6" s="64"/>
      <c r="R6" s="64"/>
      <c r="S6" s="65"/>
      <c r="T6" s="197"/>
      <c r="U6" s="198"/>
      <c r="V6" s="198"/>
      <c r="W6" s="198"/>
      <c r="X6" s="198"/>
      <c r="Y6" s="199"/>
    </row>
    <row r="7" spans="1:25" ht="6" customHeight="1" thickBot="1" x14ac:dyDescent="0.25">
      <c r="L7" s="64"/>
      <c r="M7" s="64"/>
      <c r="N7" s="64"/>
      <c r="O7" s="64"/>
      <c r="P7" s="64"/>
      <c r="Q7" s="64"/>
      <c r="R7" s="64"/>
      <c r="S7" s="65"/>
      <c r="T7" s="197"/>
      <c r="U7" s="198"/>
      <c r="V7" s="198"/>
      <c r="W7" s="198"/>
      <c r="X7" s="198"/>
      <c r="Y7" s="199"/>
    </row>
    <row r="8" spans="1:25" ht="36" customHeight="1" thickBot="1" x14ac:dyDescent="0.25">
      <c r="B8" s="203" t="s">
        <v>145</v>
      </c>
      <c r="C8" s="204"/>
      <c r="D8" s="74" t="s">
        <v>113</v>
      </c>
      <c r="E8" s="75" t="s">
        <v>114</v>
      </c>
      <c r="F8" s="76" t="s">
        <v>113</v>
      </c>
      <c r="G8" s="75" t="s">
        <v>114</v>
      </c>
      <c r="H8" s="76" t="s">
        <v>113</v>
      </c>
      <c r="I8" s="77" t="s">
        <v>114</v>
      </c>
      <c r="L8" s="64"/>
      <c r="S8" s="65"/>
      <c r="T8" s="197"/>
      <c r="U8" s="198"/>
      <c r="V8" s="198"/>
      <c r="W8" s="198"/>
      <c r="X8" s="198"/>
      <c r="Y8" s="199"/>
    </row>
    <row r="9" spans="1:25" ht="6" customHeight="1" thickBot="1" x14ac:dyDescent="0.25">
      <c r="A9" s="78"/>
      <c r="B9" s="79"/>
      <c r="C9" s="79"/>
      <c r="D9" s="80"/>
      <c r="E9" s="81"/>
      <c r="F9" s="80"/>
      <c r="G9" s="81"/>
      <c r="H9" s="80"/>
      <c r="I9" s="81"/>
      <c r="J9" s="81"/>
      <c r="T9" s="197"/>
      <c r="U9" s="198"/>
      <c r="V9" s="198"/>
      <c r="W9" s="198"/>
      <c r="X9" s="198"/>
      <c r="Y9" s="199"/>
    </row>
    <row r="10" spans="1:25" ht="27" customHeight="1" thickBot="1" x14ac:dyDescent="0.25">
      <c r="A10" s="59">
        <v>1</v>
      </c>
      <c r="B10" s="82" t="s">
        <v>115</v>
      </c>
      <c r="C10" s="83" t="s">
        <v>116</v>
      </c>
      <c r="D10" s="106"/>
      <c r="E10" s="84"/>
      <c r="F10" s="107"/>
      <c r="G10" s="84"/>
      <c r="H10" s="107"/>
      <c r="I10" s="85"/>
      <c r="K10" s="61">
        <f>COUNTA(E10,G10,I10,E12,G12,I12)</f>
        <v>0</v>
      </c>
      <c r="Q10" s="62" t="s">
        <v>117</v>
      </c>
      <c r="S10" s="62">
        <v>1</v>
      </c>
      <c r="T10" s="200"/>
      <c r="U10" s="201"/>
      <c r="V10" s="201"/>
      <c r="W10" s="201"/>
      <c r="X10" s="201"/>
      <c r="Y10" s="202"/>
    </row>
    <row r="11" spans="1:25" ht="27" customHeight="1" thickBot="1" x14ac:dyDescent="0.25">
      <c r="B11" s="86"/>
      <c r="C11" s="87"/>
      <c r="D11" s="88"/>
      <c r="E11" s="89"/>
      <c r="F11" s="90"/>
      <c r="G11" s="89"/>
      <c r="H11" s="90"/>
      <c r="I11" s="91"/>
      <c r="Q11" s="62" t="s">
        <v>118</v>
      </c>
      <c r="S11" s="62">
        <v>2</v>
      </c>
    </row>
    <row r="12" spans="1:25" ht="27" customHeight="1" x14ac:dyDescent="0.2">
      <c r="B12" s="92" t="s">
        <v>119</v>
      </c>
      <c r="C12" s="93" t="s">
        <v>120</v>
      </c>
      <c r="D12" s="109"/>
      <c r="E12" s="94"/>
      <c r="F12" s="108"/>
      <c r="G12" s="94"/>
      <c r="H12" s="108"/>
      <c r="I12" s="95"/>
      <c r="Q12" s="62" t="s">
        <v>121</v>
      </c>
      <c r="S12" s="62">
        <v>3</v>
      </c>
    </row>
    <row r="13" spans="1:25" ht="27" customHeight="1" thickBot="1" x14ac:dyDescent="0.25">
      <c r="B13" s="96"/>
      <c r="C13" s="97"/>
      <c r="D13" s="98"/>
      <c r="E13" s="99"/>
      <c r="F13" s="100"/>
      <c r="G13" s="99"/>
      <c r="H13" s="100"/>
      <c r="I13" s="101"/>
      <c r="Q13" s="62" t="s">
        <v>123</v>
      </c>
      <c r="S13" s="62">
        <v>4</v>
      </c>
    </row>
    <row r="14" spans="1:25" ht="6" customHeight="1" thickBot="1" x14ac:dyDescent="0.25">
      <c r="B14" s="102"/>
      <c r="C14" s="102"/>
      <c r="D14" s="103"/>
      <c r="E14" s="102"/>
      <c r="Q14" s="62" t="s">
        <v>124</v>
      </c>
      <c r="S14" s="62">
        <v>5</v>
      </c>
    </row>
    <row r="15" spans="1:25" ht="27" customHeight="1" x14ac:dyDescent="0.2">
      <c r="A15" s="59">
        <v>2</v>
      </c>
      <c r="B15" s="82" t="s">
        <v>115</v>
      </c>
      <c r="C15" s="83" t="s">
        <v>116</v>
      </c>
      <c r="D15" s="106"/>
      <c r="E15" s="84"/>
      <c r="F15" s="107"/>
      <c r="G15" s="84"/>
      <c r="H15" s="107"/>
      <c r="I15" s="85"/>
      <c r="K15" s="61">
        <f>COUNTA(E15,G15,I15,E17,G17,I17)</f>
        <v>0</v>
      </c>
      <c r="Q15" s="62" t="s">
        <v>125</v>
      </c>
      <c r="S15" s="62">
        <v>6</v>
      </c>
    </row>
    <row r="16" spans="1:25" ht="27" customHeight="1" thickBot="1" x14ac:dyDescent="0.25">
      <c r="B16" s="86"/>
      <c r="C16" s="87"/>
      <c r="D16" s="88"/>
      <c r="E16" s="89"/>
      <c r="F16" s="90"/>
      <c r="G16" s="89"/>
      <c r="H16" s="90"/>
      <c r="I16" s="91"/>
      <c r="M16" s="64" t="s">
        <v>69</v>
      </c>
      <c r="N16" s="64" t="s">
        <v>83</v>
      </c>
      <c r="O16" s="64" t="s">
        <v>84</v>
      </c>
      <c r="P16" s="64" t="s">
        <v>144</v>
      </c>
      <c r="Q16" s="64" t="s">
        <v>97</v>
      </c>
      <c r="R16" s="64" t="s">
        <v>98</v>
      </c>
      <c r="S16" s="62" t="s">
        <v>128</v>
      </c>
    </row>
    <row r="17" spans="1:23" ht="27" customHeight="1" x14ac:dyDescent="0.2">
      <c r="B17" s="92" t="s">
        <v>119</v>
      </c>
      <c r="C17" s="93" t="s">
        <v>120</v>
      </c>
      <c r="D17" s="109"/>
      <c r="E17" s="94"/>
      <c r="F17" s="108"/>
      <c r="G17" s="94"/>
      <c r="H17" s="108"/>
      <c r="I17" s="95"/>
      <c r="M17" s="62" t="s">
        <v>126</v>
      </c>
      <c r="N17" s="62" t="s">
        <v>126</v>
      </c>
      <c r="O17" s="62" t="s">
        <v>126</v>
      </c>
      <c r="P17" s="62" t="s">
        <v>126</v>
      </c>
      <c r="Q17" s="62" t="s">
        <v>126</v>
      </c>
      <c r="R17" s="62" t="s">
        <v>126</v>
      </c>
      <c r="S17" s="62" t="s">
        <v>129</v>
      </c>
    </row>
    <row r="18" spans="1:23" ht="27" customHeight="1" thickBot="1" x14ac:dyDescent="0.25">
      <c r="B18" s="96"/>
      <c r="C18" s="97"/>
      <c r="D18" s="98"/>
      <c r="E18" s="99"/>
      <c r="F18" s="100"/>
      <c r="G18" s="99"/>
      <c r="H18" s="100"/>
      <c r="I18" s="101"/>
      <c r="M18" s="62" t="s">
        <v>127</v>
      </c>
      <c r="U18" s="104"/>
    </row>
    <row r="19" spans="1:23" ht="6" customHeight="1" thickBot="1" x14ac:dyDescent="0.25">
      <c r="B19" s="102"/>
      <c r="C19" s="102"/>
      <c r="D19" s="103"/>
      <c r="E19" s="102"/>
    </row>
    <row r="20" spans="1:23" ht="27" customHeight="1" x14ac:dyDescent="0.2">
      <c r="A20" s="59">
        <v>3</v>
      </c>
      <c r="B20" s="82" t="s">
        <v>115</v>
      </c>
      <c r="C20" s="83" t="s">
        <v>116</v>
      </c>
      <c r="D20" s="106"/>
      <c r="E20" s="84"/>
      <c r="F20" s="107"/>
      <c r="G20" s="84"/>
      <c r="H20" s="107"/>
      <c r="I20" s="85"/>
      <c r="K20" s="61">
        <f>COUNTA(E20,G20,I20,E22,G22,I22)</f>
        <v>0</v>
      </c>
    </row>
    <row r="21" spans="1:23" ht="27" customHeight="1" thickBot="1" x14ac:dyDescent="0.25">
      <c r="B21" s="86"/>
      <c r="C21" s="87"/>
      <c r="D21" s="88"/>
      <c r="E21" s="89"/>
      <c r="F21" s="90"/>
      <c r="G21" s="89"/>
      <c r="H21" s="90"/>
      <c r="I21" s="91"/>
    </row>
    <row r="22" spans="1:23" ht="27" customHeight="1" x14ac:dyDescent="0.2">
      <c r="B22" s="92" t="s">
        <v>119</v>
      </c>
      <c r="C22" s="93" t="s">
        <v>120</v>
      </c>
      <c r="D22" s="109"/>
      <c r="E22" s="94"/>
      <c r="F22" s="108"/>
      <c r="G22" s="94"/>
      <c r="H22" s="108"/>
      <c r="I22" s="95"/>
    </row>
    <row r="23" spans="1:23" ht="27.75" customHeight="1" thickBot="1" x14ac:dyDescent="0.25">
      <c r="B23" s="96"/>
      <c r="C23" s="97"/>
      <c r="D23" s="98"/>
      <c r="E23" s="99"/>
      <c r="F23" s="100"/>
      <c r="G23" s="99"/>
      <c r="H23" s="100"/>
      <c r="I23" s="101"/>
    </row>
    <row r="24" spans="1:23" ht="6" customHeight="1" thickBot="1" x14ac:dyDescent="0.25">
      <c r="B24" s="102"/>
      <c r="C24" s="102"/>
      <c r="D24" s="103"/>
      <c r="E24" s="102"/>
    </row>
    <row r="25" spans="1:23" ht="27" customHeight="1" x14ac:dyDescent="0.2">
      <c r="A25" s="59">
        <v>4</v>
      </c>
      <c r="B25" s="82" t="s">
        <v>115</v>
      </c>
      <c r="C25" s="83" t="s">
        <v>116</v>
      </c>
      <c r="D25" s="106"/>
      <c r="E25" s="84"/>
      <c r="F25" s="107"/>
      <c r="G25" s="84"/>
      <c r="H25" s="107"/>
      <c r="I25" s="85"/>
      <c r="K25" s="61">
        <f>COUNTA(E25,G25,I25,E27,G27,I27)</f>
        <v>0</v>
      </c>
      <c r="W25" s="105"/>
    </row>
    <row r="26" spans="1:23" ht="27" customHeight="1" thickBot="1" x14ac:dyDescent="0.25">
      <c r="B26" s="86"/>
      <c r="C26" s="87"/>
      <c r="D26" s="88"/>
      <c r="E26" s="89"/>
      <c r="F26" s="90"/>
      <c r="G26" s="89"/>
      <c r="H26" s="90"/>
      <c r="I26" s="91"/>
    </row>
    <row r="27" spans="1:23" ht="27" customHeight="1" x14ac:dyDescent="0.2">
      <c r="B27" s="92" t="s">
        <v>119</v>
      </c>
      <c r="C27" s="93" t="s">
        <v>120</v>
      </c>
      <c r="D27" s="109"/>
      <c r="E27" s="94"/>
      <c r="F27" s="108"/>
      <c r="G27" s="94"/>
      <c r="H27" s="108"/>
      <c r="I27" s="95"/>
    </row>
    <row r="28" spans="1:23" ht="27.75" customHeight="1" thickBot="1" x14ac:dyDescent="0.25">
      <c r="B28" s="96"/>
      <c r="C28" s="97"/>
      <c r="D28" s="98"/>
      <c r="E28" s="99"/>
      <c r="F28" s="100"/>
      <c r="G28" s="99"/>
      <c r="H28" s="100"/>
      <c r="I28" s="101"/>
    </row>
    <row r="29" spans="1:23" ht="6" customHeight="1" thickBot="1" x14ac:dyDescent="0.25">
      <c r="B29" s="102"/>
      <c r="C29" s="102"/>
      <c r="D29" s="103"/>
      <c r="E29" s="102"/>
    </row>
    <row r="30" spans="1:23" ht="27" customHeight="1" x14ac:dyDescent="0.2">
      <c r="A30" s="59">
        <v>5</v>
      </c>
      <c r="B30" s="82" t="s">
        <v>115</v>
      </c>
      <c r="C30" s="83" t="s">
        <v>116</v>
      </c>
      <c r="D30" s="106"/>
      <c r="E30" s="84"/>
      <c r="F30" s="107"/>
      <c r="G30" s="84"/>
      <c r="H30" s="107"/>
      <c r="I30" s="85"/>
      <c r="K30" s="61">
        <f>COUNTA(E30,G30,I30,E32,G32,I32)</f>
        <v>0</v>
      </c>
    </row>
    <row r="31" spans="1:23" ht="27" customHeight="1" thickBot="1" x14ac:dyDescent="0.25">
      <c r="B31" s="86"/>
      <c r="C31" s="87"/>
      <c r="D31" s="88"/>
      <c r="E31" s="89"/>
      <c r="F31" s="90"/>
      <c r="G31" s="89"/>
      <c r="H31" s="90"/>
      <c r="I31" s="91"/>
    </row>
    <row r="32" spans="1:23" ht="27" customHeight="1" x14ac:dyDescent="0.2">
      <c r="B32" s="92" t="s">
        <v>119</v>
      </c>
      <c r="C32" s="93" t="s">
        <v>120</v>
      </c>
      <c r="D32" s="109"/>
      <c r="E32" s="94"/>
      <c r="F32" s="108"/>
      <c r="G32" s="94"/>
      <c r="H32" s="108"/>
      <c r="I32" s="95"/>
    </row>
    <row r="33" spans="1:11" ht="27.75" customHeight="1" thickBot="1" x14ac:dyDescent="0.25">
      <c r="B33" s="96"/>
      <c r="C33" s="97"/>
      <c r="D33" s="98"/>
      <c r="E33" s="99"/>
      <c r="F33" s="100"/>
      <c r="G33" s="99"/>
      <c r="H33" s="100"/>
      <c r="I33" s="101"/>
    </row>
    <row r="34" spans="1:11" ht="6" customHeight="1" thickBot="1" x14ac:dyDescent="0.25">
      <c r="B34" s="102"/>
      <c r="C34" s="102"/>
      <c r="D34" s="103"/>
      <c r="E34" s="102"/>
    </row>
    <row r="35" spans="1:11" ht="27" customHeight="1" x14ac:dyDescent="0.2">
      <c r="A35" s="59">
        <v>6</v>
      </c>
      <c r="B35" s="82" t="s">
        <v>115</v>
      </c>
      <c r="C35" s="83" t="s">
        <v>116</v>
      </c>
      <c r="D35" s="106"/>
      <c r="E35" s="84"/>
      <c r="F35" s="107"/>
      <c r="G35" s="84"/>
      <c r="H35" s="107"/>
      <c r="I35" s="85"/>
      <c r="K35" s="61">
        <f>COUNTA(E35,G35,I35,E37,G37,I37)</f>
        <v>0</v>
      </c>
    </row>
    <row r="36" spans="1:11" ht="27" customHeight="1" thickBot="1" x14ac:dyDescent="0.25">
      <c r="B36" s="86"/>
      <c r="C36" s="87"/>
      <c r="D36" s="88"/>
      <c r="E36" s="89"/>
      <c r="F36" s="90"/>
      <c r="G36" s="89"/>
      <c r="H36" s="90"/>
      <c r="I36" s="91"/>
    </row>
    <row r="37" spans="1:11" ht="27" customHeight="1" x14ac:dyDescent="0.2">
      <c r="B37" s="92" t="s">
        <v>119</v>
      </c>
      <c r="C37" s="93" t="s">
        <v>120</v>
      </c>
      <c r="D37" s="109"/>
      <c r="E37" s="94"/>
      <c r="F37" s="108"/>
      <c r="G37" s="94"/>
      <c r="H37" s="108"/>
      <c r="I37" s="95"/>
    </row>
    <row r="38" spans="1:11" ht="27.75" customHeight="1" thickBot="1" x14ac:dyDescent="0.25">
      <c r="B38" s="96"/>
      <c r="C38" s="97"/>
      <c r="D38" s="98"/>
      <c r="E38" s="99"/>
      <c r="F38" s="100"/>
      <c r="G38" s="99"/>
      <c r="H38" s="100"/>
      <c r="I38" s="101"/>
    </row>
    <row r="39" spans="1:11" ht="6" customHeight="1" thickBot="1" x14ac:dyDescent="0.25">
      <c r="B39" s="102"/>
      <c r="C39" s="102"/>
      <c r="D39" s="103"/>
      <c r="E39" s="102"/>
    </row>
    <row r="40" spans="1:11" ht="27" customHeight="1" x14ac:dyDescent="0.2">
      <c r="A40" s="59">
        <v>7</v>
      </c>
      <c r="B40" s="82" t="s">
        <v>115</v>
      </c>
      <c r="C40" s="83" t="s">
        <v>116</v>
      </c>
      <c r="D40" s="106"/>
      <c r="E40" s="84"/>
      <c r="F40" s="107"/>
      <c r="G40" s="84"/>
      <c r="H40" s="107"/>
      <c r="I40" s="85"/>
      <c r="K40" s="61">
        <f>COUNTA(E40,G40,I40,E42,G42,I42)</f>
        <v>0</v>
      </c>
    </row>
    <row r="41" spans="1:11" ht="27" customHeight="1" thickBot="1" x14ac:dyDescent="0.25">
      <c r="B41" s="86"/>
      <c r="C41" s="87"/>
      <c r="D41" s="88"/>
      <c r="E41" s="89"/>
      <c r="F41" s="90"/>
      <c r="G41" s="89"/>
      <c r="H41" s="90"/>
      <c r="I41" s="91"/>
    </row>
    <row r="42" spans="1:11" ht="27" customHeight="1" x14ac:dyDescent="0.2">
      <c r="B42" s="92" t="s">
        <v>119</v>
      </c>
      <c r="C42" s="93" t="s">
        <v>120</v>
      </c>
      <c r="D42" s="109"/>
      <c r="E42" s="94"/>
      <c r="F42" s="108"/>
      <c r="G42" s="94"/>
      <c r="H42" s="108"/>
      <c r="I42" s="95"/>
    </row>
    <row r="43" spans="1:11" ht="27.75" customHeight="1" thickBot="1" x14ac:dyDescent="0.25">
      <c r="B43" s="96"/>
      <c r="C43" s="97"/>
      <c r="D43" s="98"/>
      <c r="E43" s="99"/>
      <c r="F43" s="100"/>
      <c r="G43" s="99"/>
      <c r="H43" s="100"/>
      <c r="I43" s="101"/>
    </row>
    <row r="44" spans="1:11" ht="6" customHeight="1" thickBot="1" x14ac:dyDescent="0.25">
      <c r="B44" s="102"/>
      <c r="C44" s="102"/>
      <c r="D44" s="103"/>
      <c r="E44" s="102"/>
    </row>
    <row r="45" spans="1:11" ht="27" customHeight="1" x14ac:dyDescent="0.2">
      <c r="A45" s="59">
        <v>8</v>
      </c>
      <c r="B45" s="82" t="s">
        <v>115</v>
      </c>
      <c r="C45" s="83" t="s">
        <v>116</v>
      </c>
      <c r="D45" s="106"/>
      <c r="E45" s="84"/>
      <c r="F45" s="107"/>
      <c r="G45" s="84"/>
      <c r="H45" s="107"/>
      <c r="I45" s="85"/>
      <c r="K45" s="61">
        <f>COUNTA(E45,G45,I45,E47,G47,I47)</f>
        <v>0</v>
      </c>
    </row>
    <row r="46" spans="1:11" ht="27" customHeight="1" thickBot="1" x14ac:dyDescent="0.25">
      <c r="B46" s="86"/>
      <c r="C46" s="87"/>
      <c r="D46" s="88"/>
      <c r="E46" s="89"/>
      <c r="F46" s="90"/>
      <c r="G46" s="89"/>
      <c r="H46" s="90"/>
      <c r="I46" s="91"/>
    </row>
    <row r="47" spans="1:11" ht="27" customHeight="1" x14ac:dyDescent="0.2">
      <c r="B47" s="92" t="s">
        <v>119</v>
      </c>
      <c r="C47" s="93" t="s">
        <v>120</v>
      </c>
      <c r="D47" s="109"/>
      <c r="E47" s="94"/>
      <c r="F47" s="108"/>
      <c r="G47" s="94"/>
      <c r="H47" s="108"/>
      <c r="I47" s="95"/>
    </row>
    <row r="48" spans="1:11" ht="27.75" customHeight="1" thickBot="1" x14ac:dyDescent="0.25">
      <c r="B48" s="96"/>
      <c r="C48" s="97"/>
      <c r="D48" s="98"/>
      <c r="E48" s="99"/>
      <c r="F48" s="100"/>
      <c r="G48" s="99"/>
      <c r="H48" s="100"/>
      <c r="I48" s="101"/>
    </row>
    <row r="49" spans="1:11" ht="6" customHeight="1" thickBot="1" x14ac:dyDescent="0.25">
      <c r="B49" s="102"/>
      <c r="C49" s="102"/>
      <c r="D49" s="103"/>
      <c r="E49" s="102"/>
    </row>
    <row r="50" spans="1:11" ht="27" customHeight="1" x14ac:dyDescent="0.2">
      <c r="A50" s="59">
        <v>9</v>
      </c>
      <c r="B50" s="82" t="s">
        <v>115</v>
      </c>
      <c r="C50" s="83" t="s">
        <v>116</v>
      </c>
      <c r="D50" s="106"/>
      <c r="E50" s="84"/>
      <c r="F50" s="107"/>
      <c r="G50" s="84"/>
      <c r="H50" s="107"/>
      <c r="I50" s="85"/>
      <c r="K50" s="61">
        <f>COUNTA(E50,G50,I50,E52,G52,I52)</f>
        <v>0</v>
      </c>
    </row>
    <row r="51" spans="1:11" ht="27" customHeight="1" thickBot="1" x14ac:dyDescent="0.25">
      <c r="B51" s="86"/>
      <c r="C51" s="87"/>
      <c r="D51" s="88"/>
      <c r="E51" s="89"/>
      <c r="F51" s="90"/>
      <c r="G51" s="89"/>
      <c r="H51" s="90"/>
      <c r="I51" s="91"/>
    </row>
    <row r="52" spans="1:11" ht="27" customHeight="1" x14ac:dyDescent="0.2">
      <c r="B52" s="92" t="s">
        <v>119</v>
      </c>
      <c r="C52" s="93" t="s">
        <v>120</v>
      </c>
      <c r="D52" s="109"/>
      <c r="E52" s="94"/>
      <c r="F52" s="108"/>
      <c r="G52" s="94"/>
      <c r="H52" s="108"/>
      <c r="I52" s="95"/>
    </row>
    <row r="53" spans="1:11" ht="27.75" customHeight="1" thickBot="1" x14ac:dyDescent="0.25">
      <c r="B53" s="96"/>
      <c r="C53" s="97"/>
      <c r="D53" s="98"/>
      <c r="E53" s="99"/>
      <c r="F53" s="100"/>
      <c r="G53" s="99"/>
      <c r="H53" s="100"/>
      <c r="I53" s="101"/>
    </row>
    <row r="54" spans="1:11" ht="6" customHeight="1" thickBot="1" x14ac:dyDescent="0.25">
      <c r="B54" s="102"/>
      <c r="C54" s="102"/>
      <c r="D54" s="103"/>
      <c r="E54" s="102"/>
    </row>
    <row r="55" spans="1:11" ht="27" customHeight="1" x14ac:dyDescent="0.2">
      <c r="A55" s="59">
        <v>10</v>
      </c>
      <c r="B55" s="82" t="s">
        <v>115</v>
      </c>
      <c r="C55" s="83" t="s">
        <v>116</v>
      </c>
      <c r="D55" s="106"/>
      <c r="E55" s="84"/>
      <c r="F55" s="107"/>
      <c r="G55" s="84"/>
      <c r="H55" s="107"/>
      <c r="I55" s="85"/>
      <c r="K55" s="61">
        <f>COUNTA(E55,G55,I55,E57,G57,I57)</f>
        <v>0</v>
      </c>
    </row>
    <row r="56" spans="1:11" ht="27" customHeight="1" thickBot="1" x14ac:dyDescent="0.25">
      <c r="B56" s="86"/>
      <c r="C56" s="87"/>
      <c r="D56" s="88"/>
      <c r="E56" s="89"/>
      <c r="F56" s="90"/>
      <c r="G56" s="89"/>
      <c r="H56" s="90"/>
      <c r="I56" s="91"/>
    </row>
    <row r="57" spans="1:11" ht="27" customHeight="1" x14ac:dyDescent="0.2">
      <c r="B57" s="92" t="s">
        <v>119</v>
      </c>
      <c r="C57" s="93" t="s">
        <v>120</v>
      </c>
      <c r="D57" s="109"/>
      <c r="E57" s="94"/>
      <c r="F57" s="108"/>
      <c r="G57" s="94"/>
      <c r="H57" s="108"/>
      <c r="I57" s="95"/>
    </row>
    <row r="58" spans="1:11" ht="27.75" customHeight="1" thickBot="1" x14ac:dyDescent="0.25">
      <c r="B58" s="96"/>
      <c r="C58" s="97"/>
      <c r="D58" s="98"/>
      <c r="E58" s="99"/>
      <c r="F58" s="100"/>
      <c r="G58" s="99"/>
      <c r="H58" s="100"/>
      <c r="I58" s="101"/>
    </row>
    <row r="59" spans="1:11" ht="6" customHeight="1" thickBot="1" x14ac:dyDescent="0.25">
      <c r="B59" s="102"/>
      <c r="C59" s="102"/>
      <c r="D59" s="103"/>
      <c r="E59" s="102"/>
    </row>
    <row r="60" spans="1:11" ht="27" customHeight="1" x14ac:dyDescent="0.2">
      <c r="A60" s="59">
        <v>11</v>
      </c>
      <c r="B60" s="82" t="s">
        <v>115</v>
      </c>
      <c r="C60" s="83" t="s">
        <v>116</v>
      </c>
      <c r="D60" s="106"/>
      <c r="E60" s="84"/>
      <c r="F60" s="107"/>
      <c r="G60" s="84"/>
      <c r="H60" s="107"/>
      <c r="I60" s="85"/>
      <c r="K60" s="61">
        <f>COUNTA(E60,G60,I60,E62,G62,I62)</f>
        <v>0</v>
      </c>
    </row>
    <row r="61" spans="1:11" ht="27" customHeight="1" thickBot="1" x14ac:dyDescent="0.25">
      <c r="B61" s="86"/>
      <c r="C61" s="87"/>
      <c r="D61" s="88"/>
      <c r="E61" s="89"/>
      <c r="F61" s="90"/>
      <c r="G61" s="89"/>
      <c r="H61" s="90"/>
      <c r="I61" s="91"/>
    </row>
    <row r="62" spans="1:11" ht="27" customHeight="1" x14ac:dyDescent="0.2">
      <c r="B62" s="92" t="s">
        <v>119</v>
      </c>
      <c r="C62" s="93" t="s">
        <v>120</v>
      </c>
      <c r="D62" s="109"/>
      <c r="E62" s="94"/>
      <c r="F62" s="108"/>
      <c r="G62" s="94"/>
      <c r="H62" s="108"/>
      <c r="I62" s="95"/>
    </row>
    <row r="63" spans="1:11" ht="27.75" customHeight="1" thickBot="1" x14ac:dyDescent="0.25">
      <c r="B63" s="96"/>
      <c r="C63" s="97"/>
      <c r="D63" s="98"/>
      <c r="E63" s="99"/>
      <c r="F63" s="100"/>
      <c r="G63" s="99"/>
      <c r="H63" s="100"/>
      <c r="I63" s="101"/>
    </row>
    <row r="64" spans="1:11" ht="6" customHeight="1" thickBot="1" x14ac:dyDescent="0.25">
      <c r="B64" s="102"/>
      <c r="C64" s="102"/>
      <c r="D64" s="103"/>
      <c r="E64" s="102"/>
    </row>
    <row r="65" spans="1:11" ht="27" customHeight="1" x14ac:dyDescent="0.2">
      <c r="A65" s="59">
        <v>12</v>
      </c>
      <c r="B65" s="82" t="s">
        <v>115</v>
      </c>
      <c r="C65" s="83" t="s">
        <v>116</v>
      </c>
      <c r="D65" s="106"/>
      <c r="E65" s="84"/>
      <c r="F65" s="107"/>
      <c r="G65" s="84"/>
      <c r="H65" s="107"/>
      <c r="I65" s="85"/>
      <c r="K65" s="61">
        <f>COUNTA(E65,G65,I65,E67,G67,I67)</f>
        <v>0</v>
      </c>
    </row>
    <row r="66" spans="1:11" ht="27" customHeight="1" thickBot="1" x14ac:dyDescent="0.25">
      <c r="B66" s="86"/>
      <c r="C66" s="87"/>
      <c r="D66" s="88"/>
      <c r="E66" s="89"/>
      <c r="F66" s="90"/>
      <c r="G66" s="89"/>
      <c r="H66" s="90"/>
      <c r="I66" s="91"/>
    </row>
    <row r="67" spans="1:11" ht="27" customHeight="1" x14ac:dyDescent="0.2">
      <c r="B67" s="92" t="s">
        <v>119</v>
      </c>
      <c r="C67" s="93" t="s">
        <v>120</v>
      </c>
      <c r="D67" s="109"/>
      <c r="E67" s="94"/>
      <c r="F67" s="108"/>
      <c r="G67" s="94"/>
      <c r="H67" s="108"/>
      <c r="I67" s="95"/>
    </row>
    <row r="68" spans="1:11" ht="27.75" customHeight="1" thickBot="1" x14ac:dyDescent="0.25">
      <c r="B68" s="96"/>
      <c r="C68" s="97"/>
      <c r="D68" s="98"/>
      <c r="E68" s="99"/>
      <c r="F68" s="100"/>
      <c r="G68" s="99"/>
      <c r="H68" s="100"/>
      <c r="I68" s="101"/>
    </row>
    <row r="69" spans="1:11" ht="6" customHeight="1" thickBot="1" x14ac:dyDescent="0.25">
      <c r="B69" s="102"/>
      <c r="C69" s="102"/>
      <c r="D69" s="103"/>
      <c r="E69" s="102"/>
    </row>
    <row r="70" spans="1:11" ht="27" customHeight="1" x14ac:dyDescent="0.2">
      <c r="A70" s="59">
        <v>13</v>
      </c>
      <c r="B70" s="82" t="s">
        <v>115</v>
      </c>
      <c r="C70" s="83" t="s">
        <v>116</v>
      </c>
      <c r="D70" s="106"/>
      <c r="E70" s="84"/>
      <c r="F70" s="107"/>
      <c r="G70" s="84"/>
      <c r="H70" s="107"/>
      <c r="I70" s="85"/>
      <c r="K70" s="61">
        <f>COUNTA(E70,G70,I70,E72,G72,I72)</f>
        <v>0</v>
      </c>
    </row>
    <row r="71" spans="1:11" ht="27" customHeight="1" thickBot="1" x14ac:dyDescent="0.25">
      <c r="B71" s="86"/>
      <c r="C71" s="87"/>
      <c r="D71" s="88"/>
      <c r="E71" s="89"/>
      <c r="F71" s="90"/>
      <c r="G71" s="89"/>
      <c r="H71" s="90"/>
      <c r="I71" s="91"/>
    </row>
    <row r="72" spans="1:11" ht="27" customHeight="1" x14ac:dyDescent="0.2">
      <c r="B72" s="92" t="s">
        <v>119</v>
      </c>
      <c r="C72" s="93" t="s">
        <v>120</v>
      </c>
      <c r="D72" s="109"/>
      <c r="E72" s="94"/>
      <c r="F72" s="108"/>
      <c r="G72" s="94"/>
      <c r="H72" s="108"/>
      <c r="I72" s="95"/>
    </row>
    <row r="73" spans="1:11" ht="27.75" customHeight="1" thickBot="1" x14ac:dyDescent="0.25">
      <c r="B73" s="96"/>
      <c r="C73" s="97"/>
      <c r="D73" s="98"/>
      <c r="E73" s="99"/>
      <c r="F73" s="100"/>
      <c r="G73" s="99"/>
      <c r="H73" s="100"/>
      <c r="I73" s="101"/>
    </row>
    <row r="74" spans="1:11" ht="6" customHeight="1" thickBot="1" x14ac:dyDescent="0.25">
      <c r="B74" s="102"/>
      <c r="C74" s="102"/>
      <c r="D74" s="103"/>
      <c r="E74" s="102"/>
    </row>
    <row r="75" spans="1:11" ht="27" customHeight="1" x14ac:dyDescent="0.2">
      <c r="A75" s="59">
        <v>14</v>
      </c>
      <c r="B75" s="82" t="s">
        <v>115</v>
      </c>
      <c r="C75" s="83" t="s">
        <v>116</v>
      </c>
      <c r="D75" s="106"/>
      <c r="E75" s="84"/>
      <c r="F75" s="107"/>
      <c r="G75" s="84"/>
      <c r="H75" s="107"/>
      <c r="I75" s="85"/>
      <c r="K75" s="61">
        <f>COUNTA(E75,G75,I75,E77,G77,I77)</f>
        <v>0</v>
      </c>
    </row>
    <row r="76" spans="1:11" ht="27" customHeight="1" thickBot="1" x14ac:dyDescent="0.25">
      <c r="B76" s="86"/>
      <c r="C76" s="87"/>
      <c r="D76" s="88"/>
      <c r="E76" s="89"/>
      <c r="F76" s="90"/>
      <c r="G76" s="89"/>
      <c r="H76" s="90"/>
      <c r="I76" s="91"/>
    </row>
    <row r="77" spans="1:11" ht="27" customHeight="1" x14ac:dyDescent="0.2">
      <c r="B77" s="92" t="s">
        <v>119</v>
      </c>
      <c r="C77" s="93" t="s">
        <v>120</v>
      </c>
      <c r="D77" s="109"/>
      <c r="E77" s="94"/>
      <c r="F77" s="108"/>
      <c r="G77" s="94"/>
      <c r="H77" s="108"/>
      <c r="I77" s="95"/>
    </row>
    <row r="78" spans="1:11" ht="27.75" customHeight="1" thickBot="1" x14ac:dyDescent="0.25">
      <c r="B78" s="96"/>
      <c r="C78" s="97"/>
      <c r="D78" s="98"/>
      <c r="E78" s="99"/>
      <c r="F78" s="100"/>
      <c r="G78" s="99"/>
      <c r="H78" s="100"/>
      <c r="I78" s="101"/>
    </row>
    <row r="79" spans="1:11" ht="6" customHeight="1" thickBot="1" x14ac:dyDescent="0.25">
      <c r="B79" s="102"/>
      <c r="C79" s="102"/>
      <c r="D79" s="103"/>
      <c r="E79" s="102"/>
    </row>
    <row r="80" spans="1:11" ht="27" customHeight="1" x14ac:dyDescent="0.2">
      <c r="A80" s="59">
        <v>15</v>
      </c>
      <c r="B80" s="82" t="s">
        <v>115</v>
      </c>
      <c r="C80" s="83" t="s">
        <v>116</v>
      </c>
      <c r="D80" s="106"/>
      <c r="E80" s="84"/>
      <c r="F80" s="107"/>
      <c r="G80" s="84"/>
      <c r="H80" s="107"/>
      <c r="I80" s="85"/>
      <c r="K80" s="61">
        <f>COUNTA(E80,G80,I80,E82,G82,I82)</f>
        <v>0</v>
      </c>
    </row>
    <row r="81" spans="1:11" ht="27" customHeight="1" thickBot="1" x14ac:dyDescent="0.25">
      <c r="B81" s="86"/>
      <c r="C81" s="87"/>
      <c r="D81" s="88"/>
      <c r="E81" s="89"/>
      <c r="F81" s="90"/>
      <c r="G81" s="89"/>
      <c r="H81" s="90"/>
      <c r="I81" s="91"/>
    </row>
    <row r="82" spans="1:11" ht="27" customHeight="1" x14ac:dyDescent="0.2">
      <c r="B82" s="92" t="s">
        <v>119</v>
      </c>
      <c r="C82" s="93" t="s">
        <v>120</v>
      </c>
      <c r="D82" s="109"/>
      <c r="E82" s="94"/>
      <c r="F82" s="108"/>
      <c r="G82" s="94"/>
      <c r="H82" s="108"/>
      <c r="I82" s="95"/>
    </row>
    <row r="83" spans="1:11" ht="27.75" customHeight="1" thickBot="1" x14ac:dyDescent="0.25">
      <c r="B83" s="96"/>
      <c r="C83" s="97"/>
      <c r="D83" s="98"/>
      <c r="E83" s="99"/>
      <c r="F83" s="100"/>
      <c r="G83" s="99"/>
      <c r="H83" s="100"/>
      <c r="I83" s="101"/>
    </row>
    <row r="84" spans="1:11" ht="6" customHeight="1" thickBot="1" x14ac:dyDescent="0.25">
      <c r="B84" s="102"/>
      <c r="C84" s="102"/>
      <c r="D84" s="103"/>
      <c r="E84" s="102"/>
    </row>
    <row r="85" spans="1:11" ht="27" customHeight="1" x14ac:dyDescent="0.2">
      <c r="A85" s="59">
        <v>16</v>
      </c>
      <c r="B85" s="82" t="s">
        <v>115</v>
      </c>
      <c r="C85" s="83" t="s">
        <v>116</v>
      </c>
      <c r="D85" s="106"/>
      <c r="E85" s="84"/>
      <c r="F85" s="107"/>
      <c r="G85" s="84"/>
      <c r="H85" s="107"/>
      <c r="I85" s="85"/>
      <c r="K85" s="61">
        <f>COUNTA(E85,G85,I85,E87,G87,I87)</f>
        <v>0</v>
      </c>
    </row>
    <row r="86" spans="1:11" ht="27" customHeight="1" thickBot="1" x14ac:dyDescent="0.25">
      <c r="B86" s="86"/>
      <c r="C86" s="87"/>
      <c r="D86" s="88"/>
      <c r="E86" s="89"/>
      <c r="F86" s="90"/>
      <c r="G86" s="89"/>
      <c r="H86" s="90"/>
      <c r="I86" s="91"/>
    </row>
    <row r="87" spans="1:11" ht="27" customHeight="1" x14ac:dyDescent="0.2">
      <c r="B87" s="92" t="s">
        <v>119</v>
      </c>
      <c r="C87" s="93" t="s">
        <v>120</v>
      </c>
      <c r="D87" s="109"/>
      <c r="E87" s="94"/>
      <c r="F87" s="108"/>
      <c r="G87" s="94"/>
      <c r="H87" s="108"/>
      <c r="I87" s="95"/>
    </row>
    <row r="88" spans="1:11" ht="27.75" customHeight="1" thickBot="1" x14ac:dyDescent="0.25">
      <c r="B88" s="96"/>
      <c r="C88" s="97"/>
      <c r="D88" s="98"/>
      <c r="E88" s="99"/>
      <c r="F88" s="100"/>
      <c r="G88" s="99"/>
      <c r="H88" s="100"/>
      <c r="I88" s="101"/>
    </row>
    <row r="89" spans="1:11" ht="6" customHeight="1" thickBot="1" x14ac:dyDescent="0.25">
      <c r="B89" s="102"/>
      <c r="C89" s="102"/>
      <c r="D89" s="103"/>
      <c r="E89" s="102"/>
    </row>
    <row r="90" spans="1:11" ht="27" customHeight="1" x14ac:dyDescent="0.2">
      <c r="A90" s="59">
        <v>17</v>
      </c>
      <c r="B90" s="82" t="s">
        <v>115</v>
      </c>
      <c r="C90" s="83" t="s">
        <v>116</v>
      </c>
      <c r="D90" s="106"/>
      <c r="E90" s="84"/>
      <c r="F90" s="107"/>
      <c r="G90" s="84"/>
      <c r="H90" s="107"/>
      <c r="I90" s="85"/>
      <c r="K90" s="61">
        <f>COUNTA(E90,G90,I90,E92,G92,I92)</f>
        <v>0</v>
      </c>
    </row>
    <row r="91" spans="1:11" ht="27" customHeight="1" thickBot="1" x14ac:dyDescent="0.25">
      <c r="B91" s="86"/>
      <c r="C91" s="87"/>
      <c r="D91" s="88"/>
      <c r="E91" s="89"/>
      <c r="F91" s="90"/>
      <c r="G91" s="89"/>
      <c r="H91" s="90"/>
      <c r="I91" s="91"/>
    </row>
    <row r="92" spans="1:11" ht="27" customHeight="1" x14ac:dyDescent="0.2">
      <c r="B92" s="92" t="s">
        <v>119</v>
      </c>
      <c r="C92" s="93" t="s">
        <v>120</v>
      </c>
      <c r="D92" s="109"/>
      <c r="E92" s="94"/>
      <c r="F92" s="108"/>
      <c r="G92" s="94"/>
      <c r="H92" s="108"/>
      <c r="I92" s="95"/>
    </row>
    <row r="93" spans="1:11" ht="27.75" customHeight="1" thickBot="1" x14ac:dyDescent="0.25">
      <c r="B93" s="96"/>
      <c r="C93" s="97"/>
      <c r="D93" s="98"/>
      <c r="E93" s="99"/>
      <c r="F93" s="100"/>
      <c r="G93" s="99"/>
      <c r="H93" s="100"/>
      <c r="I93" s="101"/>
    </row>
    <row r="94" spans="1:11" ht="6" customHeight="1" thickBot="1" x14ac:dyDescent="0.25">
      <c r="B94" s="102"/>
      <c r="C94" s="102"/>
      <c r="D94" s="103"/>
      <c r="E94" s="102"/>
    </row>
    <row r="95" spans="1:11" ht="27" customHeight="1" x14ac:dyDescent="0.2">
      <c r="A95" s="59">
        <v>18</v>
      </c>
      <c r="B95" s="82" t="s">
        <v>115</v>
      </c>
      <c r="C95" s="83" t="s">
        <v>116</v>
      </c>
      <c r="D95" s="106"/>
      <c r="E95" s="84"/>
      <c r="F95" s="107"/>
      <c r="G95" s="84"/>
      <c r="H95" s="107"/>
      <c r="I95" s="85"/>
      <c r="K95" s="61">
        <f>COUNTA(E95,G95,I95,E97,G97,I97)</f>
        <v>0</v>
      </c>
    </row>
    <row r="96" spans="1:11" ht="27" customHeight="1" thickBot="1" x14ac:dyDescent="0.25">
      <c r="B96" s="86"/>
      <c r="C96" s="87"/>
      <c r="D96" s="88"/>
      <c r="E96" s="89"/>
      <c r="F96" s="90"/>
      <c r="G96" s="89"/>
      <c r="H96" s="90"/>
      <c r="I96" s="91"/>
    </row>
    <row r="97" spans="2:9" ht="27" customHeight="1" x14ac:dyDescent="0.2">
      <c r="B97" s="92" t="s">
        <v>119</v>
      </c>
      <c r="C97" s="93" t="s">
        <v>120</v>
      </c>
      <c r="D97" s="109"/>
      <c r="E97" s="94"/>
      <c r="F97" s="108"/>
      <c r="G97" s="94"/>
      <c r="H97" s="108"/>
      <c r="I97" s="95"/>
    </row>
    <row r="98" spans="2:9" ht="27.75" customHeight="1" thickBot="1" x14ac:dyDescent="0.25">
      <c r="B98" s="96"/>
      <c r="C98" s="97"/>
      <c r="D98" s="98"/>
      <c r="E98" s="99"/>
      <c r="F98" s="100"/>
      <c r="G98" s="99"/>
      <c r="H98" s="100"/>
      <c r="I98" s="101"/>
    </row>
    <row r="99" spans="2:9" ht="6" customHeight="1" x14ac:dyDescent="0.2">
      <c r="B99" s="102"/>
      <c r="C99" s="102"/>
      <c r="D99" s="103"/>
      <c r="E99" s="102"/>
    </row>
  </sheetData>
  <sheetProtection algorithmName="SHA-512" hashValue="XJLYhNEUgnvP3FWdMFp56fY+IjY8yOAYU7dvaxUN5OlTfqVZQqFyPnCPqTLvkQviiJT2YZPUkQ0MmQl4UBBMKw==" saltValue="ZJbK3+TNfczROL/FKtVK1w==" spinCount="100000" sheet="1"/>
  <mergeCells count="4">
    <mergeCell ref="B1:F1"/>
    <mergeCell ref="H1:I1"/>
    <mergeCell ref="T3:Y10"/>
    <mergeCell ref="B8:C8"/>
  </mergeCells>
  <phoneticPr fontId="13"/>
  <conditionalFormatting sqref="B11">
    <cfRule type="containsText" dxfId="5" priority="5" stopIfTrue="1" operator="containsText" text="女">
      <formula>NOT(ISERROR(SEARCH("女",B11)))</formula>
    </cfRule>
    <cfRule type="containsText" dxfId="4" priority="6" stopIfTrue="1" operator="containsText" text="男">
      <formula>NOT(ISERROR(SEARCH("男",B11)))</formula>
    </cfRule>
  </conditionalFormatting>
  <conditionalFormatting sqref="B16 B21 B26 B36 B41 B46 B51 B56 B61 B66 B71 B76 B81 B86 B91 B96 B31">
    <cfRule type="containsText" dxfId="3" priority="1" stopIfTrue="1" operator="containsText" text="女">
      <formula>NOT(ISERROR(SEARCH("女",B16)))</formula>
    </cfRule>
    <cfRule type="containsText" dxfId="2" priority="2" stopIfTrue="1" operator="containsText" text="男">
      <formula>NOT(ISERROR(SEARCH("男",B16)))</formula>
    </cfRule>
  </conditionalFormatting>
  <dataValidations count="6">
    <dataValidation type="whole" allowBlank="1" showInputMessage="1" showErrorMessage="1" sqref="C13 C18 C23 C28 C33 C38 C43 C48 C53 C58 C63 C68 C73 C78 C83 C88 C93 C98" xr:uid="{00000000-0002-0000-0200-000001000000}">
      <formula1>1111</formula1>
      <formula2>999999</formula2>
    </dataValidation>
    <dataValidation imeMode="halfKatakana" showInputMessage="1" showErrorMessage="1" sqref="E11 I11 E13 G13 G11 E16 E21 E26 E31 E36 E41 E46 E51 E56 E61 E66 E71 E76 E81 E86 E91 E96 I16 I21 I26 I31 I36 I41 I46 I51 I56 I61 I66 I71 I76 I81 I86 I91 I96 E18 E23 E28 E33 E38 E43 E48 E53 E58 E63 E68 E73 E78 E83 E88 E93 E98 G18 G23 G28 G33 G38 G43 G48 G53 G58 G63 G68 G73 G78 G83 G88 G93 G98 G16 G21 G26 G31 G36 G41 G46 G51 G56 G61 G66 G71 G76 G81 G86 G91 G96" xr:uid="{00000000-0002-0000-0200-000002000000}"/>
    <dataValidation type="list" allowBlank="1" showInputMessage="1" showErrorMessage="1" sqref="B11 B16 B21 B26 B31 B36 B41 B46 B51 B56 B61 B66 B71 B76 B81 B86 B91 B96" xr:uid="{00000000-0002-0000-0200-000003000000}">
      <formula1>$M$16:$R$16</formula1>
    </dataValidation>
    <dataValidation type="list" allowBlank="1" showInputMessage="1" showErrorMessage="1" sqref="D11 F11 H11 D13 F13 H13 D16 D21 D26 D31 D36 D41 D46 D51 D56 D61 D66 D71 D76 D81 D86 D91 D96 F16 F21 F26 F31 F36 F41 F46 F51 F56 F61 F66 F71 F76 F81 F86 F91 F96 H16 H21 H26 H31 H36 H41 H46 H51 H56 H61 H66 H71 H76 H81 H86 H91 H96 D18 D23 D28 D33 D38 D43 D48 D53 D58 D63 D68 D73 D78 D83 D88 D93 D98 F18 F23 F28 F33 F38 F43 F48 F53 F58 F63 F68 F73 F78 F83 F88 F93 F98 H18 H23 H28 H33 H38 H43 H48 H53 H58 H63 H68 H73 H78 H83 H88 H93 H98" xr:uid="{00000000-0002-0000-0200-000004000000}">
      <formula1>$S$10:$S$17</formula1>
    </dataValidation>
    <dataValidation type="list" allowBlank="1" showInputMessage="1" showErrorMessage="1" sqref="B13 B18 B23 B28 B33 B38 B43 B48 B53 B58 B63 B68 B73 B78 B83 B88 B93 B98" xr:uid="{00000000-0002-0000-0200-000005000000}">
      <formula1>$Q$10:$Q$15</formula1>
    </dataValidation>
    <dataValidation type="list" allowBlank="1" showInputMessage="1" showErrorMessage="1" sqref="C11 C16 C21 C26 C31 C36 C41 C46 C51 C56 C61 C66 C71 C76 C81 C86 C91 C96" xr:uid="{FC7FF89F-ED0E-4B6E-A83A-AF2612980746}">
      <formula1>INDIRECT($B11)</formula1>
    </dataValidation>
  </dataValidations>
  <pageMargins left="0.70866141732283472" right="0.70866141732283472" top="0.51181102362204722" bottom="0.39370078740157483" header="0.31496062992125984" footer="0.31496062992125984"/>
  <pageSetup paperSize="9" scale="87" orientation="portrait"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注意事項</vt:lpstr>
      <vt:lpstr>個人種目申込一覧表</vt:lpstr>
      <vt:lpstr>リレー申込票</vt:lpstr>
      <vt:lpstr>リレー申込票!一般･高校女子</vt:lpstr>
      <vt:lpstr>一般･高校女子</vt:lpstr>
      <vt:lpstr>リレー申込票!一般･高校男子</vt:lpstr>
      <vt:lpstr>一般･高校男子</vt:lpstr>
      <vt:lpstr>リレー申込票!小学女子</vt:lpstr>
      <vt:lpstr>小学女子</vt:lpstr>
      <vt:lpstr>リレー申込票!小学男子</vt:lpstr>
      <vt:lpstr>小学男子</vt:lpstr>
      <vt:lpstr>リレー申込票!中学女子</vt:lpstr>
      <vt:lpstr>中学女子</vt:lpstr>
      <vt:lpstr>リレー申込票!中学男子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student</cp:lastModifiedBy>
  <cp:lastPrinted>2021-06-16T12:11:10Z</cp:lastPrinted>
  <dcterms:created xsi:type="dcterms:W3CDTF">2009-03-04T01:02:54Z</dcterms:created>
  <dcterms:modified xsi:type="dcterms:W3CDTF">2021-07-20T23:14:28Z</dcterms:modified>
</cp:coreProperties>
</file>