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24226"/>
  <mc:AlternateContent xmlns:mc="http://schemas.openxmlformats.org/markup-compatibility/2006">
    <mc:Choice Requires="x15">
      <x15ac:absPath xmlns:x15ac="http://schemas.microsoft.com/office/spreadsheetml/2010/11/ac" url="G:\19諏訪選手権\"/>
    </mc:Choice>
  </mc:AlternateContent>
  <xr:revisionPtr revIDLastSave="0" documentId="8_{A4B97B96-D4A9-432F-A5AC-89DC74C30282}" xr6:coauthVersionLast="43" xr6:coauthVersionMax="43" xr10:uidLastSave="{00000000-0000-0000-0000-000000000000}"/>
  <workbookProtection workbookPassword="CC6F" lockStructure="1"/>
  <bookViews>
    <workbookView xWindow="10380" yWindow="1125" windowWidth="16950" windowHeight="14685" activeTab="1" xr2:uid="{00000000-000D-0000-FFFF-FFFF00000000}"/>
  </bookViews>
  <sheets>
    <sheet name="注意事項" sheetId="6" r:id="rId1"/>
    <sheet name="個人種目申込一覧表" sheetId="1" r:id="rId2"/>
    <sheet name="リレー申込票" sheetId="7" r:id="rId3"/>
  </sheets>
  <definedNames>
    <definedName name="_xlnm.Print_Area" localSheetId="1">個人種目申込一覧表!$A$1:$S$114</definedName>
    <definedName name="リレークラス">リレー申込票!$M$15:$N$15</definedName>
    <definedName name="女子">個人種目申込一覧表!$O$12:$O$23</definedName>
    <definedName name="男子">個人種目申込一覧表!$M$12:$M$27</definedName>
    <definedName name="中学女子">個人種目申込一覧表!$P$12:$P$23</definedName>
    <definedName name="中学男子">個人種目申込一覧表!$N$12:$N$23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 i="7" l="1"/>
  <c r="B1" i="7"/>
  <c r="K65" i="7"/>
  <c r="K60" i="7"/>
  <c r="K55" i="7"/>
  <c r="K50" i="7"/>
  <c r="K45" i="7"/>
  <c r="K40" i="7"/>
  <c r="K35" i="7"/>
  <c r="K30" i="7"/>
  <c r="K25" i="7"/>
  <c r="K20" i="7"/>
  <c r="K15" i="7"/>
  <c r="K10" i="7"/>
  <c r="C6" i="7"/>
  <c r="V12" i="1"/>
  <c r="W12" i="1"/>
  <c r="X12" i="1"/>
  <c r="Y12" i="1"/>
  <c r="V13" i="1"/>
  <c r="W13" i="1"/>
  <c r="X13" i="1"/>
  <c r="Y13" i="1"/>
  <c r="V14" i="1"/>
  <c r="W14" i="1"/>
  <c r="X14" i="1"/>
  <c r="Y14" i="1"/>
  <c r="V15" i="1"/>
  <c r="W15" i="1"/>
  <c r="X15" i="1"/>
  <c r="Y15" i="1"/>
  <c r="V16" i="1"/>
  <c r="W16" i="1"/>
  <c r="X16" i="1"/>
  <c r="Y16" i="1"/>
  <c r="V17" i="1"/>
  <c r="W17" i="1"/>
  <c r="X17" i="1"/>
  <c r="Y17" i="1"/>
  <c r="V18" i="1"/>
  <c r="W18" i="1"/>
  <c r="X18" i="1"/>
  <c r="Y18" i="1"/>
  <c r="V19" i="1"/>
  <c r="W19" i="1"/>
  <c r="X19" i="1"/>
  <c r="Y19" i="1"/>
  <c r="V20" i="1"/>
  <c r="W20" i="1"/>
  <c r="X20" i="1"/>
  <c r="Y20" i="1"/>
  <c r="V21" i="1"/>
  <c r="W21" i="1"/>
  <c r="X21" i="1"/>
  <c r="Y21" i="1"/>
  <c r="V22" i="1"/>
  <c r="W22" i="1"/>
  <c r="X22" i="1"/>
  <c r="Y22" i="1"/>
  <c r="V23" i="1"/>
  <c r="W23" i="1"/>
  <c r="X23" i="1"/>
  <c r="Y23" i="1"/>
  <c r="V24" i="1"/>
  <c r="W24" i="1"/>
  <c r="X24" i="1"/>
  <c r="Y24" i="1"/>
  <c r="V25" i="1"/>
  <c r="V26" i="1"/>
  <c r="V27" i="1"/>
  <c r="V28" i="1"/>
  <c r="E9" i="1"/>
  <c r="I9" i="1" s="1"/>
  <c r="A16" i="1"/>
  <c r="A36" i="1"/>
  <c r="A56" i="1"/>
  <c r="A76" i="1"/>
  <c r="A96" i="1"/>
  <c r="A95" i="1"/>
  <c r="A75" i="1"/>
  <c r="A55" i="1"/>
  <c r="A35" i="1"/>
  <c r="A15" i="1"/>
  <c r="I6" i="7" l="1"/>
  <c r="G9" i="1" s="1"/>
  <c r="E6" i="7"/>
  <c r="C9" i="1"/>
  <c r="B9" i="1"/>
</calcChain>
</file>

<file path=xl/sharedStrings.xml><?xml version="1.0" encoding="utf-8"?>
<sst xmlns="http://schemas.openxmlformats.org/spreadsheetml/2006/main" count="196" uniqueCount="129">
  <si>
    <t>申　込
責任者</t>
    <rPh sb="0" eb="1">
      <t>サル</t>
    </rPh>
    <rPh sb="2" eb="3">
      <t>コミ</t>
    </rPh>
    <rPh sb="4" eb="7">
      <t>セキニンシャ</t>
    </rPh>
    <phoneticPr fontId="2"/>
  </si>
  <si>
    <t>氏名</t>
    <rPh sb="0" eb="2">
      <t>シメイ</t>
    </rPh>
    <phoneticPr fontId="2"/>
  </si>
  <si>
    <t>Ｎｏ．</t>
    <phoneticPr fontId="2"/>
  </si>
  <si>
    <t>性別
/ｸﾗｽ</t>
    <rPh sb="0" eb="2">
      <t>セイベツ</t>
    </rPh>
    <phoneticPr fontId="2"/>
  </si>
  <si>
    <t>学年</t>
    <rPh sb="0" eb="2">
      <t>ガクネン</t>
    </rPh>
    <phoneticPr fontId="2"/>
  </si>
  <si>
    <t>氏名(半角ｶﾅ)</t>
    <rPh sb="0" eb="2">
      <t>シメイ</t>
    </rPh>
    <rPh sb="3" eb="5">
      <t>ハンカク</t>
    </rPh>
    <phoneticPr fontId="2"/>
  </si>
  <si>
    <t>記入例</t>
    <rPh sb="0" eb="2">
      <t>キニュウ</t>
    </rPh>
    <rPh sb="2" eb="3">
      <t>レイ</t>
    </rPh>
    <phoneticPr fontId="2"/>
  </si>
  <si>
    <t>女子</t>
    <rPh sb="0" eb="2">
      <t>ジョシ</t>
    </rPh>
    <phoneticPr fontId="2"/>
  </si>
  <si>
    <t>団体名称</t>
    <rPh sb="0" eb="2">
      <t>ダンタイ</t>
    </rPh>
    <rPh sb="2" eb="4">
      <t>メイショウ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</si>
  <si>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</si>
  <si>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</si>
  <si>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</si>
  <si>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</si>
  <si>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</si>
  <si>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400m</t>
  </si>
  <si>
    <t>長野　陸子</t>
    <rPh sb="0" eb="2">
      <t>ナガノ</t>
    </rPh>
    <rPh sb="3" eb="4">
      <t>リク</t>
    </rPh>
    <rPh sb="4" eb="5">
      <t>コ</t>
    </rPh>
    <phoneticPr fontId="2"/>
  </si>
  <si>
    <t>ﾅｶﾞﾉ　ﾘｸｺ</t>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</si>
  <si>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</si>
  <si>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</si>
  <si>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</si>
  <si>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</si>
  <si>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</si>
  <si>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</si>
  <si>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</si>
  <si>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</si>
  <si>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</si>
  <si>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</si>
  <si>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</si>
  <si>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</si>
  <si>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</si>
  <si>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</si>
  <si>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</si>
  <si>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</si>
  <si>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</si>
  <si>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</si>
  <si>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</si>
  <si>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</si>
  <si>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</si>
  <si>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</si>
  <si>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</si>
  <si>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</si>
  <si>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</si>
  <si>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</si>
  <si>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</si>
  <si>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</si>
  <si>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</si>
  <si>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</si>
  <si>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</si>
  <si>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</si>
  <si>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5"/>
  </si>
  <si>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</si>
  <si>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</si>
  <si>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男子</t>
    <rPh sb="0" eb="2">
      <t>ダンシ</t>
    </rPh>
    <phoneticPr fontId="1"/>
  </si>
  <si>
    <t>女子</t>
    <rPh sb="0" eb="2">
      <t>ジョシ</t>
    </rPh>
    <phoneticPr fontId="1"/>
  </si>
  <si>
    <t>100m</t>
    <phoneticPr fontId="1"/>
  </si>
  <si>
    <t>200m</t>
    <phoneticPr fontId="1"/>
  </si>
  <si>
    <t>400m</t>
    <phoneticPr fontId="1"/>
  </si>
  <si>
    <t>800m</t>
    <phoneticPr fontId="1"/>
  </si>
  <si>
    <t>1500m</t>
    <phoneticPr fontId="1"/>
  </si>
  <si>
    <t>3000m</t>
    <phoneticPr fontId="1"/>
  </si>
  <si>
    <t>棒高跳</t>
    <rPh sb="0" eb="3">
      <t>ボウタカトビ</t>
    </rPh>
    <phoneticPr fontId="1"/>
  </si>
  <si>
    <t>走幅跳</t>
    <rPh sb="0" eb="3">
      <t>ハシリハバトビ</t>
    </rPh>
    <phoneticPr fontId="1"/>
  </si>
  <si>
    <t>クラス</t>
    <phoneticPr fontId="1"/>
  </si>
  <si>
    <t>一般</t>
    <rPh sb="0" eb="2">
      <t>イッパン</t>
    </rPh>
    <phoneticPr fontId="1"/>
  </si>
  <si>
    <t>中学生</t>
    <rPh sb="0" eb="2">
      <t>チュウガク</t>
    </rPh>
    <rPh sb="2" eb="3">
      <t>セイ</t>
    </rPh>
    <phoneticPr fontId="1"/>
  </si>
  <si>
    <t>高校生</t>
    <rPh sb="0" eb="3">
      <t>コウコウセイ</t>
    </rPh>
    <phoneticPr fontId="1"/>
  </si>
  <si>
    <t>中学男子</t>
    <rPh sb="0" eb="4">
      <t>チュウガクダンシ</t>
    </rPh>
    <phoneticPr fontId="1"/>
  </si>
  <si>
    <t>100m</t>
  </si>
  <si>
    <t>200m</t>
  </si>
  <si>
    <t>800m</t>
  </si>
  <si>
    <t>1500m</t>
  </si>
  <si>
    <t>3000m</t>
  </si>
  <si>
    <t>砲丸投(7.260kg)</t>
    <rPh sb="0" eb="3">
      <t>ホウガンナゲ</t>
    </rPh>
    <phoneticPr fontId="1"/>
  </si>
  <si>
    <t>中学女子</t>
    <rPh sb="0" eb="4">
      <t>チュウガクジョシ</t>
    </rPh>
    <phoneticPr fontId="1"/>
  </si>
  <si>
    <t>100mH(0.762m)</t>
    <phoneticPr fontId="1"/>
  </si>
  <si>
    <t>D</t>
    <phoneticPr fontId="1"/>
  </si>
  <si>
    <t>M</t>
    <phoneticPr fontId="1"/>
  </si>
  <si>
    <t>5000m</t>
    <phoneticPr fontId="1"/>
  </si>
  <si>
    <t>参加料合計</t>
    <rPh sb="0" eb="3">
      <t>サンカリョウ</t>
    </rPh>
    <rPh sb="3" eb="5">
      <t>ゴウケイ</t>
    </rPh>
    <phoneticPr fontId="1"/>
  </si>
  <si>
    <t>個人参加料/種目</t>
    <rPh sb="0" eb="2">
      <t>コジン</t>
    </rPh>
    <rPh sb="2" eb="5">
      <t>サンカリョウ</t>
    </rPh>
    <rPh sb="6" eb="8">
      <t>シュモク</t>
    </rPh>
    <phoneticPr fontId="1"/>
  </si>
  <si>
    <t>略称ｶﾅ（半角・英字も可）</t>
    <rPh sb="0" eb="2">
      <t>リャクショウ</t>
    </rPh>
    <rPh sb="5" eb="7">
      <t>ハンカク</t>
    </rPh>
    <rPh sb="8" eb="10">
      <t>エイジ</t>
    </rPh>
    <rPh sb="11" eb="12">
      <t>カ</t>
    </rPh>
    <phoneticPr fontId="1"/>
  </si>
  <si>
    <r>
      <t xml:space="preserve">ＴＥＬ
</t>
    </r>
    <r>
      <rPr>
        <sz val="8"/>
        <color indexed="10"/>
        <rFont val="ＭＳ Ｐゴシック"/>
        <family val="3"/>
        <charset val="128"/>
      </rPr>
      <t>※-を入れる</t>
    </r>
    <rPh sb="7" eb="8">
      <t>イ</t>
    </rPh>
    <phoneticPr fontId="2"/>
  </si>
  <si>
    <t>参加個人種目一覧</t>
    <rPh sb="0" eb="2">
      <t>サンカ</t>
    </rPh>
    <rPh sb="2" eb="4">
      <t>コジン</t>
    </rPh>
    <rPh sb="4" eb="6">
      <t>シュモク</t>
    </rPh>
    <rPh sb="6" eb="8">
      <t>イチラン</t>
    </rPh>
    <phoneticPr fontId="1"/>
  </si>
  <si>
    <r>
      <t>略称</t>
    </r>
    <r>
      <rPr>
        <sz val="10"/>
        <color indexed="8"/>
        <rFont val="ＭＳ Ｐゴシック"/>
        <family val="3"/>
        <charset val="128"/>
      </rPr>
      <t xml:space="preserve">（全角7文字以内）
</t>
    </r>
    <r>
      <rPr>
        <sz val="9"/>
        <color indexed="10"/>
        <rFont val="ＭＳ Ｐゴシック"/>
        <family val="3"/>
        <charset val="128"/>
      </rPr>
      <t>※プロに記載される略称です。</t>
    </r>
    <rPh sb="0" eb="2">
      <t>リャクショウ</t>
    </rPh>
    <rPh sb="3" eb="5">
      <t>ゼンカク</t>
    </rPh>
    <rPh sb="6" eb="8">
      <t>モジ</t>
    </rPh>
    <rPh sb="8" eb="10">
      <t>イナイ</t>
    </rPh>
    <rPh sb="16" eb="18">
      <t>キサイ</t>
    </rPh>
    <rPh sb="21" eb="23">
      <t>リャクショウ</t>
    </rPh>
    <phoneticPr fontId="2"/>
  </si>
  <si>
    <t>円盤投(1.500kg)</t>
    <rPh sb="0" eb="3">
      <t>エンバンナゲ</t>
    </rPh>
    <phoneticPr fontId="1"/>
  </si>
  <si>
    <t>円盤投(1.000kg)</t>
    <rPh sb="0" eb="3">
      <t>エンバンナゲ</t>
    </rPh>
    <phoneticPr fontId="1"/>
  </si>
  <si>
    <t>ｼﾞｬﾍﾞﾘｯｸｽﾛｰ</t>
    <phoneticPr fontId="1"/>
  </si>
  <si>
    <t>個人種目申込一覧表／諏訪陸上競技協会</t>
    <rPh sb="0" eb="2">
      <t>コジン</t>
    </rPh>
    <rPh sb="2" eb="4">
      <t>シュモク</t>
    </rPh>
    <rPh sb="4" eb="6">
      <t>モウシコミ</t>
    </rPh>
    <rPh sb="6" eb="8">
      <t>イチラン</t>
    </rPh>
    <rPh sb="8" eb="9">
      <t>ヒョウ</t>
    </rPh>
    <rPh sb="10" eb="12">
      <t>スワ</t>
    </rPh>
    <rPh sb="12" eb="14">
      <t>リクジョウ</t>
    </rPh>
    <rPh sb="14" eb="16">
      <t>キョウギ</t>
    </rPh>
    <rPh sb="16" eb="18">
      <t>キョウカイ</t>
    </rPh>
    <phoneticPr fontId="2"/>
  </si>
  <si>
    <t>5000m</t>
    <phoneticPr fontId="1"/>
  </si>
  <si>
    <t>110mH(1.067m)</t>
    <phoneticPr fontId="1"/>
  </si>
  <si>
    <t>走高跳</t>
    <rPh sb="0" eb="3">
      <t>ハシリタカトビ</t>
    </rPh>
    <phoneticPr fontId="1"/>
  </si>
  <si>
    <t>三段跳</t>
    <rPh sb="0" eb="3">
      <t>サンダントビ</t>
    </rPh>
    <phoneticPr fontId="1"/>
  </si>
  <si>
    <t>砲丸投(6.000kg)</t>
    <rPh sb="0" eb="2">
      <t>ホウガン</t>
    </rPh>
    <rPh sb="2" eb="3">
      <t>ナ</t>
    </rPh>
    <phoneticPr fontId="1"/>
  </si>
  <si>
    <t>円盤投(1.750kg)</t>
    <rPh sb="0" eb="3">
      <t>エンバンナゲ</t>
    </rPh>
    <phoneticPr fontId="1"/>
  </si>
  <si>
    <t>円盤投(2.000kg)</t>
    <rPh sb="0" eb="3">
      <t>エンバンナゲ</t>
    </rPh>
    <phoneticPr fontId="1"/>
  </si>
  <si>
    <t>110mH(0.914m)</t>
    <phoneticPr fontId="1"/>
  </si>
  <si>
    <t>砲丸投(5.000kg)</t>
    <rPh sb="0" eb="2">
      <t>ホウガン</t>
    </rPh>
    <rPh sb="2" eb="3">
      <t>ナ</t>
    </rPh>
    <phoneticPr fontId="1"/>
  </si>
  <si>
    <t>ｼﾞｬﾍﾞﾘｯｸｽﾛｰ</t>
  </si>
  <si>
    <t>100mH(0.838m)</t>
    <phoneticPr fontId="1"/>
  </si>
  <si>
    <t>砲丸投(4.000kg)</t>
    <rPh sb="0" eb="2">
      <t>ホウガン</t>
    </rPh>
    <rPh sb="2" eb="3">
      <t>ナ</t>
    </rPh>
    <phoneticPr fontId="1"/>
  </si>
  <si>
    <t>砲丸投(2.721kg)</t>
    <rPh sb="0" eb="2">
      <t>ホウガン</t>
    </rPh>
    <rPh sb="2" eb="3">
      <t>ナ</t>
    </rPh>
    <phoneticPr fontId="1"/>
  </si>
  <si>
    <t>大学生</t>
    <rPh sb="0" eb="3">
      <t>ダイガクセイ</t>
    </rPh>
    <phoneticPr fontId="1"/>
  </si>
  <si>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</si>
  <si>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</si>
  <si>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【大会別特記事項】
○参加料は、個人種目申込一覧表の上位所属/ｶﾃｺﾞﾘ
　欄に対応しています。
○各種目、１校（１ｸﾗﾌﾞ）１チームのみ参加可です。
○参考記録を必ず入力してください。4×100mR も分
　表示です。
　　（例： 62秒35 ×　→　10235）</t>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8" eb="39">
      <t>ラン</t>
    </rPh>
    <rPh sb="40" eb="42">
      <t>タイオウ</t>
    </rPh>
    <rPh sb="50" eb="51">
      <t>カク</t>
    </rPh>
    <rPh sb="51" eb="53">
      <t>シュモク</t>
    </rPh>
    <rPh sb="55" eb="56">
      <t>（</t>
    </rPh>
    <rPh sb="69" eb="71">
      <t>サンカ</t>
    </rPh>
    <phoneticPr fontId="1"/>
  </si>
  <si>
    <t>申込種目数</t>
    <rPh sb="0" eb="2">
      <t>モウシコミ</t>
    </rPh>
    <rPh sb="2" eb="4">
      <t>シュモク</t>
    </rPh>
    <rPh sb="4" eb="5">
      <t>スウ</t>
    </rPh>
    <phoneticPr fontId="1"/>
  </si>
  <si>
    <t>参加（のべ）人数</t>
    <rPh sb="0" eb="2">
      <t>サンカ</t>
    </rPh>
    <rPh sb="6" eb="8">
      <t>ニンズウ</t>
    </rPh>
    <phoneticPr fontId="1"/>
  </si>
  <si>
    <t>参加料</t>
    <rPh sb="0" eb="2">
      <t>サンカ</t>
    </rPh>
    <rPh sb="2" eb="3">
      <t>リョウ</t>
    </rPh>
    <phoneticPr fontId="1"/>
  </si>
  <si>
    <t>参加料合計</t>
    <rPh sb="0" eb="2">
      <t>サンカ</t>
    </rPh>
    <rPh sb="2" eb="3">
      <t>リョウ</t>
    </rPh>
    <rPh sb="3" eb="5">
      <t>ゴウケイ</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</si>
  <si>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</si>
  <si>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</si>
  <si>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</si>
  <si>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参考記録</t>
    <rPh sb="0" eb="2">
      <t>サンコウ</t>
    </rPh>
    <rPh sb="2" eb="4">
      <t>キロク</t>
    </rPh>
    <phoneticPr fontId="1"/>
  </si>
  <si>
    <t>4×100mR</t>
    <phoneticPr fontId="1"/>
  </si>
  <si>
    <t>M</t>
    <phoneticPr fontId="1"/>
  </si>
  <si>
    <t>D</t>
    <phoneticPr fontId="1"/>
  </si>
  <si>
    <t>チーム枝記号</t>
    <rPh sb="3" eb="4">
      <t>エダ</t>
    </rPh>
    <rPh sb="4" eb="6">
      <t>キゴウ</t>
    </rPh>
    <phoneticPr fontId="1"/>
  </si>
  <si>
    <t>諏訪陸上競技協会　</t>
    <rPh sb="0" eb="2">
      <t>スワ</t>
    </rPh>
    <rPh sb="2" eb="4">
      <t>リクジョウ</t>
    </rPh>
    <rPh sb="4" eb="6">
      <t>キョウギ</t>
    </rPh>
    <rPh sb="6" eb="8">
      <t>キョウカイ</t>
    </rPh>
    <phoneticPr fontId="1"/>
  </si>
  <si>
    <t>中学男子</t>
    <rPh sb="0" eb="4">
      <t>チュウガクダンシ</t>
    </rPh>
    <phoneticPr fontId="13"/>
  </si>
  <si>
    <t>中学女子</t>
    <rPh sb="0" eb="4">
      <t>チュウガクジョシ</t>
    </rPh>
    <phoneticPr fontId="13"/>
  </si>
  <si>
    <t>上欄空白
/下欄=
学年</t>
    <rPh sb="0" eb="1">
      <t>ウエ</t>
    </rPh>
    <rPh sb="1" eb="2">
      <t>ラン</t>
    </rPh>
    <rPh sb="2" eb="3">
      <t>ソラ</t>
    </rPh>
    <rPh sb="3" eb="4">
      <t>ジロ</t>
    </rPh>
    <rPh sb="6" eb="8">
      <t>カラン</t>
    </rPh>
    <rPh sb="10" eb="12">
      <t>ガクネン</t>
    </rPh>
    <phoneticPr fontId="1"/>
  </si>
  <si>
    <t>4×100mR</t>
  </si>
  <si>
    <r>
      <t xml:space="preserve">ﾅﾝﾊﾞｰ
</t>
    </r>
    <r>
      <rPr>
        <sz val="8"/>
        <color indexed="10"/>
        <rFont val="ＭＳ Ｐゴシック"/>
        <family val="3"/>
        <charset val="128"/>
      </rPr>
      <t>*中学＝中体連
*高校＝高体連</t>
    </r>
    <rPh sb="7" eb="9">
      <t>チュウガク</t>
    </rPh>
    <rPh sb="10" eb="13">
      <t>チュウタイレン</t>
    </rPh>
    <rPh sb="15" eb="17">
      <t>コウコウ</t>
    </rPh>
    <rPh sb="18" eb="21">
      <t>コウタイレン</t>
    </rPh>
    <phoneticPr fontId="2"/>
  </si>
  <si>
    <r>
      <rPr>
        <b/>
        <sz val="11"/>
        <color indexed="10"/>
        <rFont val="ＭＳ Ｐゴシック"/>
        <family val="3"/>
        <charset val="128"/>
      </rPr>
      <t>〇申込留意事項</t>
    </r>
    <r>
      <rPr>
        <sz val="11"/>
        <color theme="1"/>
        <rFont val="ＭＳ Ｐゴシック"/>
        <family val="3"/>
        <charset val="128"/>
        <scheme val="minor"/>
      </rPr>
      <t xml:space="preserve">
</t>
    </r>
    <r>
      <rPr>
        <b/>
        <sz val="11"/>
        <color indexed="10"/>
        <rFont val="ＭＳ Ｐゴシック"/>
        <family val="3"/>
        <charset val="128"/>
      </rPr>
      <t>1.ナンバーカード</t>
    </r>
    <r>
      <rPr>
        <b/>
        <sz val="11"/>
        <color indexed="10"/>
        <rFont val="ＭＳ Ｐゴシック"/>
        <family val="3"/>
        <charset val="128"/>
      </rPr>
      <t xml:space="preserve">
　中学生＝中体連番号
　高校生＝高体連番号
　一般･大学生＝未記入</t>
    </r>
    <r>
      <rPr>
        <sz val="11"/>
        <color theme="1"/>
        <rFont val="ＭＳ Ｐゴシック"/>
        <family val="3"/>
        <charset val="128"/>
        <scheme val="minor"/>
      </rPr>
      <t xml:space="preserve">
</t>
    </r>
    <r>
      <rPr>
        <b/>
        <sz val="11"/>
        <color indexed="8"/>
        <rFont val="ＭＳ Ｐゴシック"/>
        <family val="3"/>
        <charset val="128"/>
      </rPr>
      <t>2.種目制限</t>
    </r>
    <r>
      <rPr>
        <sz val="11"/>
        <color theme="1"/>
        <rFont val="ＭＳ Ｐゴシック"/>
        <family val="3"/>
        <charset val="128"/>
        <scheme val="minor"/>
      </rPr>
      <t xml:space="preserve">
　１人２種目以内
　(但しリレーを除く）
</t>
    </r>
    <r>
      <rPr>
        <b/>
        <sz val="11"/>
        <color indexed="8"/>
        <rFont val="ＭＳ Ｐゴシック"/>
        <family val="3"/>
        <charset val="128"/>
      </rPr>
      <t>3.参加料納付</t>
    </r>
    <r>
      <rPr>
        <sz val="11"/>
        <color theme="1"/>
        <rFont val="ＭＳ Ｐゴシック"/>
        <family val="3"/>
        <charset val="128"/>
        <scheme val="minor"/>
      </rPr>
      <t xml:space="preserve">
　エントリーファイルの団体名・責任者名と、参加料納付の団体名・納付者名は必ず同一にしてください。</t>
    </r>
    <rPh sb="1" eb="3">
      <t>モウシコミ</t>
    </rPh>
    <rPh sb="3" eb="5">
      <t>リュウイ</t>
    </rPh>
    <rPh sb="5" eb="7">
      <t>ジコウ</t>
    </rPh>
    <rPh sb="19" eb="22">
      <t>チュウガクセイ</t>
    </rPh>
    <rPh sb="23" eb="26">
      <t>チュウタイレン</t>
    </rPh>
    <rPh sb="26" eb="28">
      <t>バンゴウ</t>
    </rPh>
    <rPh sb="30" eb="33">
      <t>コウコウセイ</t>
    </rPh>
    <rPh sb="34" eb="37">
      <t>コウタイレン</t>
    </rPh>
    <rPh sb="37" eb="39">
      <t>バンゴウ</t>
    </rPh>
    <rPh sb="41" eb="43">
      <t>イッパン</t>
    </rPh>
    <rPh sb="44" eb="47">
      <t>ダイガクセイ</t>
    </rPh>
    <rPh sb="48" eb="51">
      <t>ミキニュウ</t>
    </rPh>
    <rPh sb="54" eb="56">
      <t>シュモク</t>
    </rPh>
    <rPh sb="56" eb="58">
      <t>セイゲン</t>
    </rPh>
    <rPh sb="82" eb="85">
      <t>サンカリョウ</t>
    </rPh>
    <rPh sb="85" eb="87">
      <t>ノウフ</t>
    </rPh>
    <phoneticPr fontId="1"/>
  </si>
  <si>
    <t>協力役員</t>
    <phoneticPr fontId="1"/>
  </si>
  <si>
    <t>やり投(800g)</t>
    <rPh sb="2" eb="3">
      <t>ナ</t>
    </rPh>
    <phoneticPr fontId="1"/>
  </si>
  <si>
    <t>やり投(600g)</t>
    <rPh sb="2" eb="3">
      <t>ナ</t>
    </rPh>
    <phoneticPr fontId="1"/>
  </si>
  <si>
    <t>リレー参加料</t>
    <rPh sb="3" eb="6">
      <t>サンカリョウ</t>
    </rPh>
    <phoneticPr fontId="1"/>
  </si>
  <si>
    <t>第70回諏訪地方陸上競技選手権大会</t>
    <rPh sb="0" eb="1">
      <t>ダイ</t>
    </rPh>
    <rPh sb="3" eb="4">
      <t>カイ</t>
    </rPh>
    <rPh sb="4" eb="6">
      <t>スワ</t>
    </rPh>
    <rPh sb="6" eb="8">
      <t>チホウ</t>
    </rPh>
    <rPh sb="8" eb="10">
      <t>リクジョウ</t>
    </rPh>
    <rPh sb="10" eb="12">
      <t>キョウギ</t>
    </rPh>
    <rPh sb="12" eb="15">
      <t>センシュケン</t>
    </rPh>
    <rPh sb="15" eb="16">
      <t>ダイ</t>
    </rPh>
    <rPh sb="16" eb="17">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</si>
</sst>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b/>
      <sz val="11"/>
      <color indexed="8"/>
      <name val="ＭＳ Ｐゴシック"/>
      <family val="3"/>
      <charset val="128"/>
    </font>
    <font>
      <sz val="8"/>
      <color indexed="10"/>
      <name val="ＭＳ Ｐゴシック"/>
      <family val="3"/>
      <charset val="128"/>
    </font>
    <font>
      <b/>
      <sz val="11"/>
      <color indexed="10"/>
      <name val="ＭＳ Ｐゴシック"/>
      <family val="3"/>
      <charset val="128"/>
    </font>
    <font>
      <sz val="9"/>
      <color indexed="10"/>
      <name val="ＭＳ Ｐゴシック"/>
      <family val="3"/>
      <charset val="128"/>
    </font>
    <font>
      <sz val="11"/>
      <color indexed="9"/>
      <name val="ＭＳ Ｐゴシック"/>
      <family val="3"/>
      <charset val="128"/>
    </font>
    <font>
      <b/>
      <sz val="11"/>
      <color indexed="8"/>
      <name val="ＭＳ Ｐゴシック"/>
      <family val="3"/>
      <charset val="128"/>
    </font>
    <font>
      <sz val="10"/>
      <color indexed="8"/>
      <name val="ＭＳ Ｐゴシック"/>
      <family val="3"/>
      <charset val="128"/>
    </font>
    <font>
      <sz val="6"/>
      <name val="ＭＳ Ｐゴシック"/>
      <family val="3"/>
      <charset val="128"/>
    </font>
    <font>
      <b/>
      <sz val="12"/>
      <color indexed="8"/>
      <name val="ＭＳ Ｐゴシック"/>
      <family val="3"/>
      <charset val="128"/>
    </font>
    <font>
      <sz val="8"/>
      <color indexed="8"/>
      <name val="ＭＳ Ｐゴシック"/>
      <family val="3"/>
      <charset val="128"/>
    </font>
    <font>
      <sz val="11"/>
      <color theme="1"/>
      <name val="ＭＳ Ｐゴシック"/>
      <family val="3"/>
      <charset val="128"/>
      <scheme val="minor"/>
    </font>
  </fonts>
  <fills count="13">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12"/>
        <bgColor indexed="64"/>
      </patternFill>
    </fill>
    <fill>
      <patternFill patternType="solid">
        <fgColor indexed="10"/>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
      <patternFill patternType="solid">
        <fgColor indexed="34"/>
        <bgColor indexed="64"/>
      </patternFill>
    </fill>
    <fill>
      <patternFill patternType="solid">
        <fgColor rgb="FF66FFFF"/>
        <bgColor indexed="64"/>
      </patternFill>
    </fill>
  </fills>
  <borders count="8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12"/>
      </left>
      <right style="thin">
        <color indexed="12"/>
      </right>
      <top style="hair">
        <color indexed="12"/>
      </top>
      <bottom style="hair">
        <color indexed="12"/>
      </bottom>
      <diagonal/>
    </border>
    <border>
      <left style="thin">
        <color indexed="12"/>
      </left>
      <right style="thin">
        <color indexed="12"/>
      </right>
      <top style="hair">
        <color indexed="12"/>
      </top>
      <bottom style="thin">
        <color indexed="12"/>
      </bottom>
      <diagonal/>
    </border>
    <border>
      <left style="thin">
        <color indexed="12"/>
      </left>
      <right style="thin">
        <color indexed="12"/>
      </right>
      <top style="thin">
        <color indexed="12"/>
      </top>
      <bottom/>
      <diagonal/>
    </border>
    <border>
      <left style="thin">
        <color indexed="12"/>
      </left>
      <right style="thin">
        <color indexed="12"/>
      </right>
      <top style="thin">
        <color indexed="12"/>
      </top>
      <bottom style="hair">
        <color indexed="12"/>
      </bottom>
      <diagonal/>
    </border>
    <border>
      <left style="thin">
        <color indexed="12"/>
      </left>
      <right/>
      <top style="thin">
        <color indexed="12"/>
      </top>
      <bottom/>
      <diagonal/>
    </border>
    <border>
      <left style="thin">
        <color indexed="12"/>
      </left>
      <right/>
      <top/>
      <bottom/>
      <diagonal/>
    </border>
    <border>
      <left style="thin">
        <color indexed="12"/>
      </left>
      <right/>
      <top style="thin">
        <color indexed="12"/>
      </top>
      <bottom style="hair">
        <color indexed="12"/>
      </bottom>
      <diagonal/>
    </border>
    <border>
      <left style="thin">
        <color indexed="12"/>
      </left>
      <right/>
      <top style="hair">
        <color indexed="12"/>
      </top>
      <bottom style="hair">
        <color indexed="12"/>
      </bottom>
      <diagonal/>
    </border>
    <border>
      <left style="thin">
        <color indexed="12"/>
      </left>
      <right/>
      <top style="hair">
        <color indexed="12"/>
      </top>
      <bottom style="thin">
        <color indexed="12"/>
      </bottom>
      <diagonal/>
    </border>
    <border>
      <left style="thin">
        <color indexed="10"/>
      </left>
      <right style="thin">
        <color indexed="10"/>
      </right>
      <top style="thin">
        <color indexed="10"/>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FF0000"/>
      </left>
      <right style="thin">
        <color indexed="10"/>
      </right>
      <top style="thin">
        <color rgb="FFFF0000"/>
      </top>
      <bottom style="hair">
        <color rgb="FFFF0000"/>
      </bottom>
      <diagonal/>
    </border>
    <border>
      <left style="thin">
        <color indexed="10"/>
      </left>
      <right style="thin">
        <color rgb="FFFF0000"/>
      </right>
      <top style="thin">
        <color rgb="FFFF0000"/>
      </top>
      <bottom style="hair">
        <color rgb="FFFF0000"/>
      </bottom>
      <diagonal/>
    </border>
    <border>
      <left style="thin">
        <color rgb="FFFF0000"/>
      </left>
      <right style="thin">
        <color indexed="10"/>
      </right>
      <top style="hair">
        <color rgb="FFFF0000"/>
      </top>
      <bottom style="hair">
        <color rgb="FFFF0000"/>
      </bottom>
      <diagonal/>
    </border>
    <border>
      <left style="thin">
        <color indexed="10"/>
      </left>
      <right style="thin">
        <color rgb="FFFF0000"/>
      </right>
      <top style="hair">
        <color rgb="FFFF0000"/>
      </top>
      <bottom style="hair">
        <color rgb="FFFF0000"/>
      </bottom>
      <diagonal/>
    </border>
    <border>
      <left style="thin">
        <color rgb="FFFF0000"/>
      </left>
      <right style="thin">
        <color indexed="10"/>
      </right>
      <top style="hair">
        <color rgb="FFFF0000"/>
      </top>
      <bottom style="thin">
        <color rgb="FFFF0000"/>
      </bottom>
      <diagonal/>
    </border>
    <border>
      <left style="thin">
        <color indexed="10"/>
      </left>
      <right style="thin">
        <color rgb="FFFF0000"/>
      </right>
      <top style="hair">
        <color rgb="FFFF0000"/>
      </top>
      <bottom style="thin">
        <color rgb="FFFF0000"/>
      </bottom>
      <diagonal/>
    </border>
    <border>
      <left/>
      <right/>
      <top style="thin">
        <color rgb="FFFF0000"/>
      </top>
      <bottom/>
      <diagonal/>
    </border>
  </borders>
  <cellStyleXfs count="2">
    <xf numFmtId="0" fontId="0" fillId="0" borderId="0">
      <alignment vertical="center"/>
    </xf>
    <xf numFmtId="0" fontId="16" fillId="0" borderId="0">
      <alignment vertical="center"/>
    </xf>
  </cellStyleXfs>
  <cellXfs count="204">
    <xf numFmtId="0" fontId="0" fillId="0" borderId="0" xfId="0">
      <alignment vertical="center"/>
    </xf>
    <xf numFmtId="0" fontId="10" fillId="0" borderId="0" xfId="0" applyFont="1" applyFill="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4" fillId="2" borderId="0" xfId="0" applyFont="1" applyFill="1" applyAlignment="1">
      <alignment vertical="center"/>
    </xf>
    <xf numFmtId="0" fontId="4"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12" fillId="0" borderId="0" xfId="0" applyFont="1" applyFill="1" applyBorder="1" applyAlignment="1">
      <alignment horizontal="center" vertical="center"/>
    </xf>
    <xf numFmtId="5" fontId="0" fillId="0" borderId="0" xfId="0" applyNumberFormat="1" applyFill="1" applyBorder="1" applyAlignment="1">
      <alignment horizontal="center" vertical="center"/>
    </xf>
    <xf numFmtId="0" fontId="0" fillId="0" borderId="1" xfId="0" applyFill="1" applyBorder="1" applyAlignment="1">
      <alignment horizontal="center" vertical="center"/>
    </xf>
    <xf numFmtId="0" fontId="12" fillId="0" borderId="2" xfId="0" applyFont="1" applyFill="1" applyBorder="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12" fillId="0" borderId="0" xfId="0" applyFont="1" applyFill="1">
      <alignmen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lignment vertical="center"/>
    </xf>
    <xf numFmtId="0" fontId="0" fillId="0" borderId="2" xfId="0" applyFill="1" applyBorder="1">
      <alignment vertical="center"/>
    </xf>
    <xf numFmtId="0" fontId="0" fillId="0" borderId="0" xfId="0" applyFill="1" applyAlignment="1">
      <alignment horizontal="center" vertical="center" shrinkToFit="1"/>
    </xf>
    <xf numFmtId="0" fontId="0" fillId="3" borderId="1" xfId="0" applyFill="1" applyBorder="1">
      <alignment vertical="center"/>
    </xf>
    <xf numFmtId="0" fontId="0" fillId="3" borderId="1" xfId="0" applyFill="1" applyBorder="1" applyAlignment="1">
      <alignment horizontal="center" vertical="center"/>
    </xf>
    <xf numFmtId="0" fontId="0" fillId="3" borderId="1"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3" borderId="7" xfId="0" applyFill="1" applyBorder="1">
      <alignment vertical="center"/>
    </xf>
    <xf numFmtId="0" fontId="0" fillId="3" borderId="7" xfId="0" applyFill="1" applyBorder="1" applyAlignment="1">
      <alignment horizontal="center" vertical="center"/>
    </xf>
    <xf numFmtId="0" fontId="0" fillId="3" borderId="7"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4" borderId="7" xfId="0" applyFill="1" applyBorder="1" applyProtection="1">
      <alignment vertical="center"/>
      <protection locked="0"/>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2" xfId="0" applyFill="1" applyBorder="1" applyProtection="1">
      <alignment vertical="center"/>
      <protection locked="0"/>
    </xf>
    <xf numFmtId="0" fontId="0" fillId="4" borderId="2"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0" borderId="9" xfId="0" applyFill="1" applyBorder="1" applyAlignment="1">
      <alignment horizontal="center" vertical="center"/>
    </xf>
    <xf numFmtId="176" fontId="0" fillId="0" borderId="10" xfId="0" applyNumberFormat="1" applyFill="1" applyBorder="1" applyAlignment="1" applyProtection="1">
      <alignment horizontal="center" vertical="center"/>
    </xf>
    <xf numFmtId="0" fontId="12" fillId="0" borderId="9" xfId="0" applyFont="1" applyFill="1" applyBorder="1" applyAlignment="1">
      <alignment horizontal="center" vertical="center"/>
    </xf>
    <xf numFmtId="0" fontId="0" fillId="0" borderId="1" xfId="0" applyFill="1" applyBorder="1" applyAlignment="1">
      <alignment horizontal="center" vertical="center" wrapText="1"/>
    </xf>
    <xf numFmtId="0" fontId="11" fillId="0" borderId="0" xfId="0" applyFont="1" applyFill="1">
      <alignment vertical="center"/>
    </xf>
    <xf numFmtId="0" fontId="0" fillId="0" borderId="11" xfId="0" applyFill="1" applyBorder="1" applyAlignment="1">
      <alignment horizontal="center" vertical="center" shrinkToFit="1"/>
    </xf>
    <xf numFmtId="0" fontId="0" fillId="0" borderId="11" xfId="0" applyFill="1" applyBorder="1" applyAlignment="1">
      <alignment vertical="center" shrinkToFit="1"/>
    </xf>
    <xf numFmtId="0" fontId="0" fillId="0" borderId="12" xfId="0" applyFill="1" applyBorder="1" applyAlignment="1">
      <alignment vertical="center" shrinkToFit="1"/>
    </xf>
    <xf numFmtId="0" fontId="0" fillId="0" borderId="0" xfId="0" applyFill="1" applyAlignment="1">
      <alignment horizontal="center" vertical="center"/>
    </xf>
    <xf numFmtId="0" fontId="0" fillId="0" borderId="0" xfId="0" applyFill="1" applyAlignment="1">
      <alignment vertical="center" shrinkToFit="1"/>
    </xf>
    <xf numFmtId="0" fontId="0" fillId="0" borderId="0" xfId="0" applyFill="1" applyBorder="1" applyAlignment="1">
      <alignment horizontal="center" vertical="center" shrinkToFit="1"/>
    </xf>
    <xf numFmtId="0" fontId="0" fillId="3" borderId="0" xfId="0" applyFill="1" applyBorder="1" applyAlignment="1" applyProtection="1">
      <alignment horizontal="center" vertical="center"/>
    </xf>
    <xf numFmtId="0" fontId="0" fillId="0" borderId="0" xfId="0" applyFill="1" applyBorder="1" applyAlignment="1">
      <alignment vertical="top" wrapText="1"/>
    </xf>
    <xf numFmtId="0" fontId="10" fillId="5" borderId="13" xfId="0" applyFont="1" applyFill="1" applyBorder="1" applyAlignment="1">
      <alignment horizontal="center" vertical="center"/>
    </xf>
    <xf numFmtId="0" fontId="0" fillId="0" borderId="14" xfId="0" applyFill="1" applyBorder="1" applyAlignment="1">
      <alignment horizontal="center" vertical="center" shrinkToFit="1"/>
    </xf>
    <xf numFmtId="0" fontId="0" fillId="0" borderId="15" xfId="0" applyFill="1" applyBorder="1" applyAlignment="1">
      <alignment vertical="center" shrinkToFit="1"/>
    </xf>
    <xf numFmtId="0" fontId="0" fillId="0" borderId="16" xfId="0" applyFill="1" applyBorder="1" applyAlignment="1">
      <alignment vertical="center" shrinkToFit="1"/>
    </xf>
    <xf numFmtId="0" fontId="0" fillId="0" borderId="17"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9" xfId="0" applyFill="1" applyBorder="1" applyAlignment="1">
      <alignment horizontal="center" vertical="center" shrinkToFit="1"/>
    </xf>
    <xf numFmtId="0" fontId="10" fillId="6" borderId="20" xfId="0" applyFont="1" applyFill="1" applyBorder="1" applyAlignment="1">
      <alignment horizontal="center" vertical="center"/>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0" xfId="0" applyAlignment="1">
      <alignment horizontal="center" vertical="center"/>
    </xf>
    <xf numFmtId="0" fontId="3" fillId="0" borderId="0" xfId="0" applyFont="1" applyAlignment="1">
      <alignment horizontal="left" vertical="center"/>
    </xf>
    <xf numFmtId="0" fontId="0" fillId="0" borderId="0" xfId="0" applyFill="1" applyAlignment="1">
      <alignment vertical="top" wrapText="1"/>
    </xf>
    <xf numFmtId="0" fontId="0" fillId="0" borderId="9" xfId="0" applyFont="1" applyBorder="1" applyAlignment="1">
      <alignment horizontal="center" vertical="center"/>
    </xf>
    <xf numFmtId="0" fontId="0" fillId="0" borderId="0" xfId="0" applyFont="1" applyAlignment="1">
      <alignment vertical="center"/>
    </xf>
    <xf numFmtId="0" fontId="0" fillId="0" borderId="9" xfId="0" applyBorder="1" applyAlignment="1">
      <alignment horizontal="center" vertical="center"/>
    </xf>
    <xf numFmtId="177" fontId="0" fillId="0" borderId="10" xfId="0" applyNumberFormat="1" applyBorder="1" applyAlignment="1">
      <alignment horizontal="center" vertical="center"/>
    </xf>
    <xf numFmtId="0" fontId="0" fillId="0" borderId="0" xfId="0" applyAlignment="1">
      <alignment vertical="center"/>
    </xf>
    <xf numFmtId="178" fontId="0" fillId="0" borderId="10" xfId="0" applyNumberFormat="1" applyBorder="1" applyAlignment="1">
      <alignment horizontal="center" vertical="center"/>
    </xf>
    <xf numFmtId="176" fontId="0" fillId="7" borderId="10" xfId="0" applyNumberFormat="1" applyFill="1" applyBorder="1" applyAlignment="1">
      <alignment horizontal="center" vertical="center"/>
    </xf>
    <xf numFmtId="176" fontId="0" fillId="0" borderId="10" xfId="0" applyNumberFormat="1" applyBorder="1" applyAlignment="1">
      <alignment horizontal="center" vertical="center"/>
    </xf>
    <xf numFmtId="0" fontId="0" fillId="0" borderId="0" xfId="0" applyFill="1" applyAlignment="1">
      <alignment vertical="top"/>
    </xf>
    <xf numFmtId="0" fontId="15" fillId="0" borderId="21" xfId="0" applyFont="1" applyBorder="1" applyAlignment="1">
      <alignment horizontal="center" vertical="center" wrapText="1"/>
    </xf>
    <xf numFmtId="0" fontId="0" fillId="0" borderId="22" xfId="0" applyBorder="1" applyAlignment="1">
      <alignment vertical="center" wrapText="1"/>
    </xf>
    <xf numFmtId="0" fontId="15" fillId="0" borderId="23" xfId="0" applyFont="1" applyBorder="1" applyAlignment="1">
      <alignment horizontal="center" vertical="center" wrapText="1"/>
    </xf>
    <xf numFmtId="0" fontId="0" fillId="0" borderId="24" xfId="0" applyBorder="1" applyAlignment="1">
      <alignment vertical="center" wrapText="1"/>
    </xf>
    <xf numFmtId="0" fontId="0" fillId="0" borderId="0" xfId="0" applyBorder="1">
      <alignment vertical="center"/>
    </xf>
    <xf numFmtId="0" fontId="14" fillId="0" borderId="0" xfId="0" applyFont="1" applyBorder="1" applyAlignment="1">
      <alignment vertical="center"/>
    </xf>
    <xf numFmtId="0" fontId="15" fillId="0" borderId="0" xfId="0" applyFont="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0" fillId="7" borderId="27" xfId="0" applyFill="1" applyBorder="1" applyAlignment="1" applyProtection="1">
      <alignment horizontal="center" vertical="center"/>
      <protection locked="0"/>
    </xf>
    <xf numFmtId="0" fontId="0" fillId="7" borderId="28" xfId="0" applyFill="1" applyBorder="1" applyProtection="1">
      <alignment vertical="center"/>
      <protection locked="0"/>
    </xf>
    <xf numFmtId="0" fontId="0" fillId="7" borderId="29" xfId="0" applyFill="1" applyBorder="1" applyAlignment="1" applyProtection="1">
      <alignment horizontal="center" vertical="center"/>
      <protection locked="0"/>
    </xf>
    <xf numFmtId="0" fontId="0" fillId="7" borderId="30" xfId="0" applyFill="1" applyBorder="1" applyProtection="1">
      <alignment vertical="center"/>
      <protection locked="0"/>
    </xf>
    <xf numFmtId="0" fontId="14" fillId="7" borderId="31" xfId="0" applyFont="1" applyFill="1" applyBorder="1" applyAlignment="1" applyProtection="1">
      <alignment horizontal="center" vertical="center" wrapText="1"/>
      <protection locked="0"/>
    </xf>
    <xf numFmtId="0" fontId="14" fillId="7" borderId="32" xfId="0" applyFont="1" applyFill="1" applyBorder="1" applyAlignment="1" applyProtection="1">
      <alignment horizontal="center" vertical="center" wrapText="1"/>
      <protection locked="0"/>
    </xf>
    <xf numFmtId="0" fontId="0" fillId="8" borderId="33" xfId="0" applyFill="1" applyBorder="1" applyAlignment="1" applyProtection="1">
      <alignment horizontal="center" vertical="center"/>
      <protection locked="0"/>
    </xf>
    <xf numFmtId="0" fontId="0" fillId="7" borderId="34" xfId="0" applyFill="1" applyBorder="1" applyProtection="1">
      <alignment vertical="center"/>
      <protection locked="0"/>
    </xf>
    <xf numFmtId="0" fontId="0" fillId="8" borderId="35" xfId="0" applyFill="1" applyBorder="1" applyAlignment="1" applyProtection="1">
      <alignment horizontal="center" vertical="center"/>
      <protection locked="0"/>
    </xf>
    <xf numFmtId="0" fontId="0" fillId="7" borderId="36" xfId="0" applyFill="1" applyBorder="1" applyProtection="1">
      <alignment vertical="center"/>
      <protection locked="0"/>
    </xf>
    <xf numFmtId="0" fontId="0" fillId="0" borderId="37" xfId="0" applyFill="1" applyBorder="1" applyAlignment="1">
      <alignment horizontal="center" vertical="center" wrapText="1"/>
    </xf>
    <xf numFmtId="0" fontId="14" fillId="0" borderId="9" xfId="0" applyFont="1" applyFill="1" applyBorder="1" applyAlignment="1">
      <alignment horizontal="center" vertical="center" wrapText="1"/>
    </xf>
    <xf numFmtId="0" fontId="0" fillId="7" borderId="38" xfId="0" applyFill="1" applyBorder="1" applyAlignment="1" applyProtection="1">
      <alignment horizontal="center" vertical="center"/>
      <protection locked="0"/>
    </xf>
    <xf numFmtId="0" fontId="0" fillId="7" borderId="39" xfId="0" applyFill="1" applyBorder="1" applyProtection="1">
      <alignment vertical="center"/>
      <protection locked="0"/>
    </xf>
    <xf numFmtId="0" fontId="0" fillId="7" borderId="40" xfId="0" applyFill="1" applyBorder="1" applyAlignment="1" applyProtection="1">
      <alignment horizontal="center" vertical="center"/>
      <protection locked="0"/>
    </xf>
    <xf numFmtId="0" fontId="0" fillId="7" borderId="41" xfId="0" applyFill="1" applyBorder="1" applyProtection="1">
      <alignment vertical="center"/>
      <protection locked="0"/>
    </xf>
    <xf numFmtId="0" fontId="3" fillId="0" borderId="42" xfId="0" applyFont="1" applyFill="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0" fillId="8" borderId="43" xfId="0" applyFill="1" applyBorder="1" applyAlignment="1" applyProtection="1">
      <alignment horizontal="center" vertical="center"/>
      <protection locked="0"/>
    </xf>
    <xf numFmtId="0" fontId="0" fillId="7" borderId="44" xfId="0" applyFill="1" applyBorder="1" applyProtection="1">
      <alignment vertical="center"/>
      <protection locked="0"/>
    </xf>
    <xf numFmtId="0" fontId="0" fillId="8" borderId="45" xfId="0" applyFill="1" applyBorder="1" applyAlignment="1" applyProtection="1">
      <alignment horizontal="center" vertical="center"/>
      <protection locked="0"/>
    </xf>
    <xf numFmtId="0" fontId="0" fillId="7" borderId="46" xfId="0" applyFill="1" applyBorder="1" applyProtection="1">
      <alignment vertical="center"/>
      <protection locked="0"/>
    </xf>
    <xf numFmtId="49" fontId="0" fillId="0" borderId="0" xfId="0" applyNumberFormat="1" applyAlignment="1">
      <alignment horizontal="center" vertical="center"/>
    </xf>
    <xf numFmtId="49" fontId="0" fillId="0" borderId="0" xfId="0" applyNumberFormat="1">
      <alignment vertical="center"/>
    </xf>
    <xf numFmtId="0" fontId="3" fillId="8" borderId="42" xfId="0" applyFont="1" applyFill="1" applyBorder="1" applyAlignment="1" applyProtection="1">
      <alignment horizontal="center" vertical="center"/>
      <protection locked="0"/>
    </xf>
    <xf numFmtId="0" fontId="0" fillId="0" borderId="47" xfId="0" applyFill="1" applyBorder="1" applyAlignment="1">
      <alignment horizontal="center" vertical="center" wrapText="1"/>
    </xf>
    <xf numFmtId="0" fontId="3" fillId="0" borderId="48" xfId="0" applyFont="1"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38" xfId="0" applyFill="1" applyBorder="1" applyAlignment="1" applyProtection="1">
      <alignment horizontal="center" vertical="center"/>
    </xf>
    <xf numFmtId="0" fontId="0" fillId="0" borderId="40" xfId="0" applyFill="1" applyBorder="1" applyAlignment="1" applyProtection="1">
      <alignment horizontal="center" vertical="center"/>
    </xf>
    <xf numFmtId="0" fontId="14" fillId="12" borderId="31" xfId="0" applyFont="1" applyFill="1" applyBorder="1" applyAlignment="1" applyProtection="1">
      <alignment horizontal="center" vertical="center" wrapText="1"/>
      <protection locked="0"/>
    </xf>
    <xf numFmtId="0" fontId="0" fillId="12" borderId="33" xfId="0" applyFill="1" applyBorder="1" applyAlignment="1" applyProtection="1">
      <alignment horizontal="center" vertical="center"/>
      <protection locked="0"/>
    </xf>
    <xf numFmtId="0" fontId="0" fillId="12" borderId="34" xfId="0" applyFill="1" applyBorder="1" applyProtection="1">
      <alignment vertical="center"/>
      <protection locked="0"/>
    </xf>
    <xf numFmtId="0" fontId="0" fillId="12" borderId="35" xfId="0" applyFill="1" applyBorder="1" applyAlignment="1" applyProtection="1">
      <alignment horizontal="center" vertical="center"/>
      <protection locked="0"/>
    </xf>
    <xf numFmtId="0" fontId="0" fillId="12" borderId="36" xfId="0" applyFill="1" applyBorder="1" applyProtection="1">
      <alignment vertical="center"/>
      <protection locked="0"/>
    </xf>
    <xf numFmtId="0" fontId="3" fillId="12" borderId="10" xfId="0" applyFont="1" applyFill="1" applyBorder="1" applyAlignment="1" applyProtection="1">
      <alignment horizontal="center" vertical="center"/>
      <protection locked="0"/>
    </xf>
    <xf numFmtId="0" fontId="0" fillId="12" borderId="43" xfId="0" applyFill="1" applyBorder="1" applyAlignment="1" applyProtection="1">
      <alignment horizontal="center" vertical="center"/>
      <protection locked="0"/>
    </xf>
    <xf numFmtId="0" fontId="0" fillId="12" borderId="44" xfId="0" applyFill="1" applyBorder="1" applyProtection="1">
      <alignment vertical="center"/>
      <protection locked="0"/>
    </xf>
    <xf numFmtId="0" fontId="0" fillId="12" borderId="45" xfId="0" applyFill="1" applyBorder="1" applyAlignment="1" applyProtection="1">
      <alignment horizontal="center" vertical="center"/>
      <protection locked="0"/>
    </xf>
    <xf numFmtId="0" fontId="0" fillId="12" borderId="46" xfId="0" applyFill="1" applyBorder="1" applyProtection="1">
      <alignment vertical="center"/>
      <protection locked="0"/>
    </xf>
    <xf numFmtId="0" fontId="0" fillId="12" borderId="30" xfId="0" applyFill="1" applyBorder="1" applyProtection="1">
      <alignment vertical="center"/>
      <protection locked="0"/>
    </xf>
    <xf numFmtId="0" fontId="0" fillId="12" borderId="41" xfId="0" applyFill="1" applyBorder="1" applyProtection="1">
      <alignment vertical="center"/>
      <protection locked="0"/>
    </xf>
    <xf numFmtId="0" fontId="0" fillId="12" borderId="28" xfId="0" applyFill="1" applyBorder="1" applyProtection="1">
      <alignment vertical="center"/>
      <protection locked="0"/>
    </xf>
    <xf numFmtId="0" fontId="0" fillId="12" borderId="39" xfId="0" applyFill="1" applyBorder="1" applyProtection="1">
      <alignment vertical="center"/>
      <protection locked="0"/>
    </xf>
    <xf numFmtId="0" fontId="14" fillId="12" borderId="32" xfId="0" applyFont="1" applyFill="1" applyBorder="1" applyAlignment="1" applyProtection="1">
      <alignment horizontal="center" vertical="center" wrapText="1"/>
    </xf>
    <xf numFmtId="0" fontId="0" fillId="4" borderId="7" xfId="0" applyFill="1" applyBorder="1" applyAlignment="1" applyProtection="1">
      <alignment horizontal="center" vertical="center"/>
      <protection locked="0"/>
    </xf>
    <xf numFmtId="49" fontId="0" fillId="0" borderId="2" xfId="0" applyNumberFormat="1" applyFill="1" applyBorder="1" applyAlignment="1" applyProtection="1">
      <alignment horizontal="center" vertical="center"/>
    </xf>
    <xf numFmtId="5" fontId="0" fillId="0" borderId="31" xfId="0" applyNumberFormat="1" applyFill="1" applyBorder="1" applyAlignment="1">
      <alignment horizontal="center" vertical="center"/>
    </xf>
    <xf numFmtId="0" fontId="3" fillId="0" borderId="9" xfId="0" applyFont="1" applyFill="1" applyBorder="1" applyAlignment="1">
      <alignment horizontal="center" vertical="center"/>
    </xf>
    <xf numFmtId="5" fontId="0" fillId="0" borderId="10" xfId="0" applyNumberFormat="1" applyFill="1" applyBorder="1" applyAlignment="1">
      <alignment horizontal="center" vertical="center"/>
    </xf>
    <xf numFmtId="0" fontId="4" fillId="2" borderId="0" xfId="0" applyFont="1" applyFill="1" applyAlignment="1">
      <alignment horizontal="left" vertical="center"/>
    </xf>
    <xf numFmtId="0" fontId="4" fillId="9" borderId="0" xfId="0" applyFont="1" applyFill="1" applyAlignment="1">
      <alignment horizontal="left" vertical="center"/>
    </xf>
    <xf numFmtId="0" fontId="0" fillId="4" borderId="7" xfId="0" applyFill="1" applyBorder="1" applyAlignment="1" applyProtection="1">
      <alignment horizontal="center" vertical="center"/>
      <protection locked="0"/>
    </xf>
    <xf numFmtId="0" fontId="0" fillId="0" borderId="67" xfId="0" applyFill="1" applyBorder="1" applyAlignment="1">
      <alignment horizontal="center" vertical="center"/>
    </xf>
    <xf numFmtId="0" fontId="0" fillId="0" borderId="3" xfId="0" applyFill="1" applyBorder="1" applyAlignment="1">
      <alignment horizontal="center" vertical="center"/>
    </xf>
    <xf numFmtId="0" fontId="0" fillId="4" borderId="2" xfId="0" applyFill="1" applyBorder="1" applyAlignment="1" applyProtection="1">
      <alignment horizontal="center" vertical="center"/>
      <protection locked="0"/>
    </xf>
    <xf numFmtId="0" fontId="0" fillId="2" borderId="50" xfId="0" applyFill="1" applyBorder="1" applyAlignment="1">
      <alignment horizontal="left" vertical="top" wrapText="1"/>
    </xf>
    <xf numFmtId="0" fontId="0" fillId="2" borderId="26" xfId="0" applyFill="1" applyBorder="1" applyAlignment="1">
      <alignment horizontal="left" vertical="top" wrapText="1"/>
    </xf>
    <xf numFmtId="0" fontId="0" fillId="2" borderId="47" xfId="0" applyFill="1" applyBorder="1" applyAlignment="1">
      <alignment horizontal="left" vertical="top" wrapText="1"/>
    </xf>
    <xf numFmtId="0" fontId="0" fillId="2" borderId="51" xfId="0" applyFill="1" applyBorder="1" applyAlignment="1">
      <alignment horizontal="left" vertical="top" wrapText="1"/>
    </xf>
    <xf numFmtId="0" fontId="0" fillId="2" borderId="0" xfId="0" applyFill="1" applyBorder="1" applyAlignment="1">
      <alignment horizontal="left" vertical="top" wrapText="1"/>
    </xf>
    <xf numFmtId="0" fontId="0" fillId="2" borderId="48" xfId="0" applyFill="1" applyBorder="1" applyAlignment="1">
      <alignment horizontal="left" vertical="top" wrapText="1"/>
    </xf>
    <xf numFmtId="0" fontId="0" fillId="2" borderId="52" xfId="0" applyFill="1" applyBorder="1" applyAlignment="1">
      <alignment horizontal="left" vertical="top" wrapText="1"/>
    </xf>
    <xf numFmtId="0" fontId="0" fillId="2" borderId="53" xfId="0" applyFill="1" applyBorder="1" applyAlignment="1">
      <alignment horizontal="left" vertical="top" wrapText="1"/>
    </xf>
    <xf numFmtId="0" fontId="0" fillId="2" borderId="32" xfId="0" applyFill="1" applyBorder="1" applyAlignment="1">
      <alignment horizontal="left" vertical="top" wrapText="1"/>
    </xf>
    <xf numFmtId="0" fontId="0" fillId="2" borderId="68" xfId="0" applyFont="1" applyFill="1" applyBorder="1" applyAlignment="1">
      <alignment horizontal="center" vertical="center"/>
    </xf>
    <xf numFmtId="0" fontId="0" fillId="0" borderId="59" xfId="0" applyFill="1" applyBorder="1" applyAlignment="1" applyProtection="1">
      <alignment horizontal="center" vertical="center"/>
    </xf>
    <xf numFmtId="0" fontId="0" fillId="0" borderId="69" xfId="0" applyFill="1" applyBorder="1" applyAlignment="1">
      <alignment horizontal="center" vertical="center" wrapText="1"/>
    </xf>
    <xf numFmtId="0" fontId="0" fillId="0" borderId="65"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0" borderId="66" xfId="0" applyFill="1" applyBorder="1" applyAlignment="1">
      <alignment horizontal="center" vertical="center"/>
    </xf>
    <xf numFmtId="0" fontId="0" fillId="0" borderId="0" xfId="0" applyFill="1" applyAlignment="1">
      <alignment horizontal="center" vertical="center"/>
    </xf>
    <xf numFmtId="0" fontId="0" fillId="0" borderId="5" xfId="0" applyFill="1" applyBorder="1" applyAlignment="1">
      <alignment horizontal="center" vertical="center" wrapText="1"/>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49" fontId="0" fillId="4" borderId="54" xfId="0" applyNumberFormat="1" applyFill="1" applyBorder="1" applyAlignment="1" applyProtection="1">
      <alignment horizontal="left" vertical="center"/>
      <protection locked="0"/>
    </xf>
    <xf numFmtId="49" fontId="0" fillId="4" borderId="55" xfId="0" applyNumberFormat="1" applyFill="1" applyBorder="1" applyAlignment="1" applyProtection="1">
      <alignment horizontal="left" vertical="center"/>
      <protection locked="0"/>
    </xf>
    <xf numFmtId="49" fontId="0" fillId="4" borderId="56" xfId="0" applyNumberFormat="1" applyFill="1" applyBorder="1" applyAlignment="1" applyProtection="1">
      <alignment horizontal="left" vertical="center"/>
      <protection locked="0"/>
    </xf>
    <xf numFmtId="0" fontId="0" fillId="4" borderId="49"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3" borderId="57" xfId="0" applyFill="1" applyBorder="1" applyAlignment="1">
      <alignment horizontal="center" vertical="center"/>
    </xf>
    <xf numFmtId="0" fontId="0" fillId="0" borderId="60" xfId="0" applyFill="1" applyBorder="1" applyAlignment="1" applyProtection="1">
      <alignment horizontal="center" vertical="center"/>
    </xf>
    <xf numFmtId="0" fontId="0" fillId="0" borderId="61" xfId="0" applyFill="1" applyBorder="1" applyAlignment="1">
      <alignment horizontal="center" vertical="center" wrapText="1"/>
    </xf>
    <xf numFmtId="49" fontId="0" fillId="4" borderId="62" xfId="0" applyNumberFormat="1" applyFill="1" applyBorder="1" applyAlignment="1" applyProtection="1">
      <alignment horizontal="left" vertical="center"/>
      <protection locked="0"/>
    </xf>
    <xf numFmtId="49" fontId="0" fillId="4" borderId="63" xfId="0" applyNumberFormat="1" applyFill="1" applyBorder="1" applyAlignment="1" applyProtection="1">
      <alignment horizontal="left" vertical="center"/>
      <protection locked="0"/>
    </xf>
    <xf numFmtId="49" fontId="0" fillId="4" borderId="64" xfId="0" applyNumberFormat="1" applyFill="1" applyBorder="1" applyAlignment="1" applyProtection="1">
      <alignment horizontal="center" vertical="center"/>
      <protection locked="0"/>
    </xf>
    <xf numFmtId="49" fontId="0" fillId="4" borderId="63" xfId="0" applyNumberFormat="1" applyFill="1" applyBorder="1" applyAlignment="1" applyProtection="1">
      <alignment horizontal="center" vertical="center"/>
      <protection locked="0"/>
    </xf>
    <xf numFmtId="49" fontId="0" fillId="4" borderId="55" xfId="0" applyNumberFormat="1" applyFill="1" applyBorder="1" applyAlignment="1" applyProtection="1">
      <alignment horizontal="center" vertical="center"/>
      <protection locked="0"/>
    </xf>
    <xf numFmtId="49" fontId="0" fillId="4" borderId="62" xfId="0" applyNumberFormat="1" applyFill="1" applyBorder="1" applyAlignment="1" applyProtection="1">
      <alignment horizontal="center" vertical="center"/>
      <protection locked="0"/>
    </xf>
    <xf numFmtId="49" fontId="0" fillId="4" borderId="56" xfId="0" applyNumberFormat="1" applyFill="1" applyBorder="1" applyAlignment="1" applyProtection="1">
      <alignment horizontal="center" vertical="center"/>
      <protection locked="0"/>
    </xf>
    <xf numFmtId="0" fontId="0" fillId="0" borderId="37" xfId="0" applyFill="1" applyBorder="1" applyAlignment="1" applyProtection="1">
      <alignment horizontal="center" vertical="center"/>
    </xf>
    <xf numFmtId="0" fontId="0" fillId="0" borderId="65" xfId="0" applyFill="1" applyBorder="1" applyAlignment="1" applyProtection="1">
      <alignment horizontal="center" vertical="center"/>
    </xf>
    <xf numFmtId="0" fontId="12" fillId="0" borderId="66" xfId="0" applyFont="1" applyFill="1" applyBorder="1" applyAlignment="1">
      <alignment horizontal="center" vertical="center" wrapText="1"/>
    </xf>
    <xf numFmtId="0" fontId="12" fillId="0" borderId="6" xfId="0" applyFont="1" applyFill="1" applyBorder="1" applyAlignment="1">
      <alignment horizontal="center" vertical="center"/>
    </xf>
    <xf numFmtId="0" fontId="0" fillId="3" borderId="61" xfId="0" applyFill="1" applyBorder="1" applyAlignment="1">
      <alignment horizontal="center" vertical="center"/>
    </xf>
    <xf numFmtId="0" fontId="0" fillId="3" borderId="67" xfId="0" applyFill="1" applyBorder="1" applyAlignment="1">
      <alignment horizontal="center" vertical="center"/>
    </xf>
    <xf numFmtId="49" fontId="0" fillId="4" borderId="70" xfId="0" applyNumberFormat="1" applyFill="1" applyBorder="1" applyAlignment="1" applyProtection="1">
      <alignment horizontal="left" vertical="center"/>
      <protection locked="0"/>
    </xf>
    <xf numFmtId="49" fontId="0" fillId="4" borderId="71" xfId="0" applyNumberFormat="1" applyFill="1" applyBorder="1" applyAlignment="1" applyProtection="1">
      <alignment horizontal="left" vertical="center"/>
      <protection locked="0"/>
    </xf>
    <xf numFmtId="49" fontId="0" fillId="4" borderId="72" xfId="0" applyNumberFormat="1" applyFill="1" applyBorder="1" applyAlignment="1" applyProtection="1">
      <alignment horizontal="left" vertical="center"/>
      <protection locked="0"/>
    </xf>
    <xf numFmtId="0" fontId="0" fillId="10" borderId="68"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4" fillId="11" borderId="50" xfId="0" applyFont="1" applyFill="1" applyBorder="1" applyAlignment="1">
      <alignment horizontal="left" vertical="top" wrapText="1"/>
    </xf>
    <xf numFmtId="0" fontId="14" fillId="11" borderId="26" xfId="0" applyFont="1" applyFill="1" applyBorder="1" applyAlignment="1">
      <alignment horizontal="left" vertical="top" wrapText="1"/>
    </xf>
    <xf numFmtId="0" fontId="14" fillId="11" borderId="47" xfId="0" applyFont="1" applyFill="1" applyBorder="1" applyAlignment="1">
      <alignment horizontal="left" vertical="top" wrapText="1"/>
    </xf>
    <xf numFmtId="0" fontId="14" fillId="11" borderId="51" xfId="0" applyFont="1" applyFill="1" applyBorder="1" applyAlignment="1">
      <alignment horizontal="left" vertical="top" wrapText="1"/>
    </xf>
    <xf numFmtId="0" fontId="14" fillId="11" borderId="0" xfId="0" applyFont="1" applyFill="1" applyBorder="1" applyAlignment="1">
      <alignment horizontal="left" vertical="top" wrapText="1"/>
    </xf>
    <xf numFmtId="0" fontId="14" fillId="11" borderId="48" xfId="0" applyFont="1" applyFill="1" applyBorder="1" applyAlignment="1">
      <alignment horizontal="left" vertical="top" wrapText="1"/>
    </xf>
    <xf numFmtId="0" fontId="14" fillId="11" borderId="52" xfId="0" applyFont="1" applyFill="1" applyBorder="1" applyAlignment="1">
      <alignment horizontal="left" vertical="top" wrapText="1"/>
    </xf>
    <xf numFmtId="0" fontId="14" fillId="11" borderId="53" xfId="0" applyFont="1" applyFill="1" applyBorder="1" applyAlignment="1">
      <alignment horizontal="left" vertical="top" wrapText="1"/>
    </xf>
    <xf numFmtId="0" fontId="14" fillId="11" borderId="32" xfId="0" applyFont="1" applyFill="1" applyBorder="1" applyAlignment="1">
      <alignment horizontal="left" vertical="top" wrapText="1"/>
    </xf>
  </cellXfs>
  <cellStyles count="2">
    <cellStyle name="標準" xfId="0" builtinId="0"/>
    <cellStyle name="標準 2" xfId="1" xr:uid="{00000000-0005-0000-0000-000001000000}"/>
  </cellStyles>
  <dxfs count="13">
    <dxf>
      <fill>
        <patternFill>
          <bgColor rgb="FFCCFFFF"/>
        </patternFill>
      </fill>
    </dxf>
    <dxf>
      <fill>
        <patternFill>
          <bgColor rgb="FFFFCCFF"/>
        </patternFill>
      </fill>
    </dxf>
    <dxf>
      <fill>
        <patternFill>
          <bgColor rgb="FF66FFFF"/>
        </patternFill>
      </fill>
    </dxf>
    <dxf>
      <fill>
        <patternFill>
          <bgColor rgb="FFFF99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topLeftCell="A4" zoomScaleNormal="100" workbookViewId="0">
      <selection activeCell="D14" sqref="D14"/>
    </sheetView>
  </sheetViews>
  <sheetFormatPr defaultRowHeight="18.75" x14ac:dyDescent="0.15"/>
  <cols>
    <col min="1" max="1" width="3.875" style="7" customWidth="1"/>
    <col min="2" max="3" width="4.375" style="7" customWidth="1"/>
    <col min="4" max="4" width="97.75" style="7" customWidth="1"/>
    <col min="5" max="6" width="4.375" style="7" customWidth="1"/>
    <col min="7" max="16384" width="9" style="7"/>
  </cols>
  <sheetData>
    <row r="2" spans="2:7" x14ac:dyDescent="0.15">
      <c r="B2" s="136" t="s">
        <v>17</v>
      </c>
      <c r="C2" s="136"/>
      <c r="D2" s="136"/>
      <c r="E2" s="136"/>
      <c r="F2" s="6"/>
    </row>
    <row r="3" spans="2:7" x14ac:dyDescent="0.15">
      <c r="B3" s="8"/>
      <c r="C3" s="8"/>
      <c r="D3" s="8"/>
      <c r="E3" s="8"/>
      <c r="F3" s="8"/>
    </row>
    <row r="4" spans="2:7" x14ac:dyDescent="0.15">
      <c r="C4" s="137" t="s">
        <v>18</v>
      </c>
      <c r="D4" s="137"/>
      <c r="E4" s="137"/>
      <c r="F4" s="9"/>
      <c r="G4" s="9"/>
    </row>
    <row r="5" spans="2:7" x14ac:dyDescent="0.15">
      <c r="D5" s="7" t="s">
        <v>19</v>
      </c>
    </row>
    <row r="6" spans="2:7" x14ac:dyDescent="0.15">
      <c r="D6" s="7" t="s">
        <v>20</v>
      </c>
    </row>
    <row r="7" spans="2:7" x14ac:dyDescent="0.15">
      <c r="D7" s="7" t="s">
        <v>21</v>
      </c>
    </row>
    <row r="8" spans="2:7" x14ac:dyDescent="0.15">
      <c r="C8" s="137" t="s">
        <v>22</v>
      </c>
      <c r="D8" s="137"/>
      <c r="E8" s="137"/>
      <c r="F8" s="9"/>
      <c r="G8" s="9"/>
    </row>
    <row r="9" spans="2:7" x14ac:dyDescent="0.15">
      <c r="D9" s="7" t="s">
        <v>51</v>
      </c>
    </row>
    <row r="10" spans="2:7" x14ac:dyDescent="0.15">
      <c r="D10" s="7" t="s">
        <v>23</v>
      </c>
    </row>
    <row r="11" spans="2:7" x14ac:dyDescent="0.15">
      <c r="D11" s="7" t="s">
        <v>24</v>
      </c>
    </row>
    <row r="12" spans="2:7" x14ac:dyDescent="0.15">
      <c r="D12" s="7" t="s">
        <v>25</v>
      </c>
    </row>
    <row r="13" spans="2:7" x14ac:dyDescent="0.15">
      <c r="D13" s="7" t="s">
        <v>26</v>
      </c>
    </row>
    <row r="14" spans="2:7" x14ac:dyDescent="0.15">
      <c r="D14" s="7" t="s">
        <v>27</v>
      </c>
    </row>
    <row r="15" spans="2:7" x14ac:dyDescent="0.15">
      <c r="D15" s="7" t="s">
        <v>28</v>
      </c>
    </row>
    <row r="16" spans="2:7" x14ac:dyDescent="0.15">
      <c r="D16" s="7" t="s">
        <v>29</v>
      </c>
    </row>
    <row r="17" spans="3:7" x14ac:dyDescent="0.15">
      <c r="D17" s="7" t="s">
        <v>49</v>
      </c>
    </row>
    <row r="18" spans="3:7" x14ac:dyDescent="0.15">
      <c r="C18" s="137" t="s">
        <v>30</v>
      </c>
      <c r="D18" s="137"/>
      <c r="E18" s="137"/>
      <c r="F18" s="9"/>
      <c r="G18" s="9"/>
    </row>
    <row r="19" spans="3:7" x14ac:dyDescent="0.15">
      <c r="D19" s="7" t="s">
        <v>31</v>
      </c>
    </row>
    <row r="20" spans="3:7" x14ac:dyDescent="0.15">
      <c r="D20" s="7" t="s">
        <v>32</v>
      </c>
    </row>
    <row r="21" spans="3:7" x14ac:dyDescent="0.15">
      <c r="D21" s="7" t="s">
        <v>33</v>
      </c>
    </row>
    <row r="22" spans="3:7" x14ac:dyDescent="0.15">
      <c r="D22" s="7" t="s">
        <v>34</v>
      </c>
    </row>
    <row r="23" spans="3:7" x14ac:dyDescent="0.15">
      <c r="D23" s="7" t="s">
        <v>35</v>
      </c>
    </row>
    <row r="24" spans="3:7" x14ac:dyDescent="0.15">
      <c r="C24" s="7" t="s">
        <v>36</v>
      </c>
      <c r="D24" s="7" t="s">
        <v>37</v>
      </c>
    </row>
    <row r="25" spans="3:7" x14ac:dyDescent="0.15">
      <c r="D25" s="7" t="s">
        <v>38</v>
      </c>
    </row>
    <row r="26" spans="3:7" x14ac:dyDescent="0.15">
      <c r="D26" s="7" t="s">
        <v>39</v>
      </c>
    </row>
    <row r="27" spans="3:7" x14ac:dyDescent="0.15">
      <c r="D27" s="7" t="s">
        <v>40</v>
      </c>
    </row>
    <row r="28" spans="3:7" x14ac:dyDescent="0.15">
      <c r="D28" s="7" t="s">
        <v>41</v>
      </c>
    </row>
    <row r="29" spans="3:7" x14ac:dyDescent="0.15">
      <c r="D29" s="7" t="s">
        <v>42</v>
      </c>
    </row>
    <row r="30" spans="3:7" x14ac:dyDescent="0.15">
      <c r="D30" s="7" t="s">
        <v>43</v>
      </c>
    </row>
    <row r="31" spans="3:7" x14ac:dyDescent="0.15">
      <c r="D31" s="7" t="s">
        <v>44</v>
      </c>
    </row>
    <row r="32" spans="3:7" x14ac:dyDescent="0.15">
      <c r="D32" s="7" t="s">
        <v>45</v>
      </c>
    </row>
    <row r="33" spans="4:4" x14ac:dyDescent="0.15">
      <c r="D33" s="7" t="s">
        <v>46</v>
      </c>
    </row>
    <row r="34" spans="4:4" x14ac:dyDescent="0.15">
      <c r="D34" s="7" t="s">
        <v>47</v>
      </c>
    </row>
    <row r="35" spans="4:4" x14ac:dyDescent="0.15">
      <c r="D35" s="7" t="s">
        <v>48</v>
      </c>
    </row>
  </sheetData>
  <mergeCells count="4">
    <mergeCell ref="B2:E2"/>
    <mergeCell ref="C4:E4"/>
    <mergeCell ref="C8:E8"/>
    <mergeCell ref="C18:E18"/>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Z117"/>
  <sheetViews>
    <sheetView tabSelected="1" zoomScaleNormal="100" workbookViewId="0">
      <selection activeCell="B1" sqref="B1:F1"/>
    </sheetView>
  </sheetViews>
  <sheetFormatPr defaultRowHeight="13.5" x14ac:dyDescent="0.15"/>
  <cols>
    <col min="1" max="1" width="3.25" style="4" customWidth="1"/>
    <col min="2" max="2" width="7.5" style="5" customWidth="1"/>
    <col min="3" max="3" width="8.625" style="5" customWidth="1"/>
    <col min="4" max="4" width="10" style="4" customWidth="1"/>
    <col min="5" max="5" width="16.875" style="4" customWidth="1"/>
    <col min="6" max="6" width="9.5" style="5" customWidth="1"/>
    <col min="7" max="9" width="13.875" style="5" customWidth="1"/>
    <col min="10" max="20" width="9" style="4" hidden="1" customWidth="1"/>
    <col min="21" max="21" width="2.875" style="4" customWidth="1"/>
    <col min="22" max="24" width="9" style="4"/>
    <col min="25" max="25" width="9" style="4" customWidth="1"/>
    <col min="26" max="16384" width="9" style="4"/>
  </cols>
  <sheetData>
    <row r="1" spans="1:26" ht="25.5" customHeight="1" thickBot="1" x14ac:dyDescent="0.2">
      <c r="B1" s="151" t="s">
        <v>128</v>
      </c>
      <c r="C1" s="151"/>
      <c r="D1" s="151"/>
      <c r="E1" s="151"/>
      <c r="F1" s="151"/>
      <c r="G1" s="158" t="s">
        <v>87</v>
      </c>
      <c r="H1" s="158"/>
      <c r="I1" s="158"/>
    </row>
    <row r="2" spans="1:26" ht="6.75" customHeight="1" thickTop="1" thickBot="1" x14ac:dyDescent="0.2"/>
    <row r="3" spans="1:26" ht="27" customHeight="1" x14ac:dyDescent="0.15">
      <c r="B3" s="183" t="s">
        <v>62</v>
      </c>
      <c r="C3" s="184"/>
      <c r="D3" s="152" t="s">
        <v>8</v>
      </c>
      <c r="E3" s="152"/>
      <c r="F3" s="153" t="s">
        <v>83</v>
      </c>
      <c r="G3" s="154"/>
      <c r="H3" s="152" t="s">
        <v>80</v>
      </c>
      <c r="I3" s="174"/>
      <c r="V3" s="142" t="s">
        <v>123</v>
      </c>
      <c r="W3" s="143"/>
      <c r="X3" s="143"/>
      <c r="Y3" s="144"/>
      <c r="Z3" s="48"/>
    </row>
    <row r="4" spans="1:26" ht="27" customHeight="1" x14ac:dyDescent="0.15">
      <c r="B4" s="178"/>
      <c r="C4" s="179"/>
      <c r="D4" s="180"/>
      <c r="E4" s="179"/>
      <c r="F4" s="181"/>
      <c r="G4" s="180"/>
      <c r="H4" s="181"/>
      <c r="I4" s="182"/>
      <c r="V4" s="145"/>
      <c r="W4" s="146"/>
      <c r="X4" s="146"/>
      <c r="Y4" s="147"/>
      <c r="Z4" s="48"/>
    </row>
    <row r="5" spans="1:26" ht="27" customHeight="1" x14ac:dyDescent="0.15">
      <c r="B5" s="175" t="s">
        <v>0</v>
      </c>
      <c r="C5" s="12" t="s">
        <v>1</v>
      </c>
      <c r="D5" s="176"/>
      <c r="E5" s="177"/>
      <c r="F5" s="39" t="s">
        <v>81</v>
      </c>
      <c r="G5" s="166"/>
      <c r="H5" s="167"/>
      <c r="I5" s="168"/>
      <c r="V5" s="145"/>
      <c r="W5" s="146"/>
      <c r="X5" s="146"/>
      <c r="Y5" s="147"/>
      <c r="Z5" s="48"/>
    </row>
    <row r="6" spans="1:26" ht="27" customHeight="1" thickBot="1" x14ac:dyDescent="0.2">
      <c r="B6" s="140"/>
      <c r="C6" s="13" t="s">
        <v>50</v>
      </c>
      <c r="D6" s="189"/>
      <c r="E6" s="190"/>
      <c r="F6" s="190"/>
      <c r="G6" s="132" t="s">
        <v>124</v>
      </c>
      <c r="H6" s="189"/>
      <c r="I6" s="191"/>
      <c r="V6" s="145"/>
      <c r="W6" s="146"/>
      <c r="X6" s="146"/>
      <c r="Y6" s="147"/>
      <c r="Z6" s="48"/>
    </row>
    <row r="7" spans="1:26" ht="27" customHeight="1" thickBot="1" x14ac:dyDescent="0.2">
      <c r="B7" s="14" t="s">
        <v>10</v>
      </c>
      <c r="C7" s="15"/>
      <c r="D7" s="16"/>
      <c r="E7" s="16"/>
      <c r="F7" s="15"/>
      <c r="G7" s="14"/>
      <c r="H7" s="15"/>
      <c r="V7" s="145"/>
      <c r="W7" s="146"/>
      <c r="X7" s="146"/>
      <c r="Y7" s="147"/>
      <c r="Z7" s="48"/>
    </row>
    <row r="8" spans="1:26" ht="27" customHeight="1" x14ac:dyDescent="0.15">
      <c r="B8" s="185" t="s">
        <v>13</v>
      </c>
      <c r="C8" s="186"/>
      <c r="D8" s="1"/>
      <c r="E8" s="36" t="s">
        <v>79</v>
      </c>
      <c r="F8" s="3"/>
      <c r="G8" s="134" t="s">
        <v>127</v>
      </c>
      <c r="H8" s="10"/>
      <c r="I8" s="38" t="s">
        <v>78</v>
      </c>
      <c r="V8" s="145"/>
      <c r="W8" s="146"/>
      <c r="X8" s="146"/>
      <c r="Y8" s="147"/>
      <c r="Z8" s="48"/>
    </row>
    <row r="9" spans="1:26" ht="27" customHeight="1" thickBot="1" x14ac:dyDescent="0.2">
      <c r="B9" s="17">
        <f>SUM(A15+A35+A55+A75+A95)</f>
        <v>0</v>
      </c>
      <c r="C9" s="18">
        <f>SUM(A16+A36+A56+A76+A96)</f>
        <v>0</v>
      </c>
      <c r="D9" s="1"/>
      <c r="E9" s="37" t="str">
        <f>IF(B4="","",IF(B4="中学生",300,500))</f>
        <v/>
      </c>
      <c r="F9" s="3"/>
      <c r="G9" s="133">
        <f>IF(リレー申込票!I6="",0,リレー申込票!I6)</f>
        <v>0</v>
      </c>
      <c r="H9" s="11"/>
      <c r="I9" s="135" t="str">
        <f>IF(E9="","",($B$9*$E$9)+G9)</f>
        <v/>
      </c>
      <c r="V9" s="148"/>
      <c r="W9" s="149"/>
      <c r="X9" s="149"/>
      <c r="Y9" s="150"/>
      <c r="Z9" s="48"/>
    </row>
    <row r="10" spans="1:26" ht="6.75" customHeight="1" thickBot="1" x14ac:dyDescent="0.2">
      <c r="B10" s="14"/>
      <c r="G10" s="14"/>
    </row>
    <row r="11" spans="1:26" ht="26.25" customHeight="1" x14ac:dyDescent="0.15">
      <c r="B11" s="157" t="s">
        <v>2</v>
      </c>
      <c r="C11" s="159" t="s">
        <v>3</v>
      </c>
      <c r="D11" s="159" t="s">
        <v>122</v>
      </c>
      <c r="E11" s="19" t="s">
        <v>1</v>
      </c>
      <c r="F11" s="171" t="s">
        <v>4</v>
      </c>
      <c r="G11" s="161" t="s">
        <v>11</v>
      </c>
      <c r="H11" s="161"/>
      <c r="I11" s="162"/>
      <c r="K11" s="4" t="s">
        <v>64</v>
      </c>
      <c r="M11" s="3" t="s">
        <v>52</v>
      </c>
      <c r="N11" s="5" t="s">
        <v>66</v>
      </c>
      <c r="O11" s="3" t="s">
        <v>53</v>
      </c>
      <c r="P11" s="3" t="s">
        <v>73</v>
      </c>
      <c r="T11" s="4">
        <v>1</v>
      </c>
      <c r="V11" s="40" t="s">
        <v>82</v>
      </c>
    </row>
    <row r="12" spans="1:26" ht="26.25" customHeight="1" thickBot="1" x14ac:dyDescent="0.2">
      <c r="B12" s="140"/>
      <c r="C12" s="160"/>
      <c r="D12" s="160"/>
      <c r="E12" s="20" t="s">
        <v>5</v>
      </c>
      <c r="F12" s="172"/>
      <c r="G12" s="163" t="s">
        <v>12</v>
      </c>
      <c r="H12" s="164"/>
      <c r="I12" s="165"/>
      <c r="K12" s="4" t="s">
        <v>65</v>
      </c>
      <c r="M12" s="21" t="s">
        <v>54</v>
      </c>
      <c r="N12" s="21" t="s">
        <v>67</v>
      </c>
      <c r="O12" s="46" t="s">
        <v>54</v>
      </c>
      <c r="P12" s="21" t="s">
        <v>67</v>
      </c>
      <c r="Q12" s="21"/>
      <c r="R12" s="21"/>
      <c r="T12" s="4">
        <v>2</v>
      </c>
      <c r="V12" s="49" t="str">
        <f t="shared" ref="V12:V28" si="0">M11</f>
        <v>男子</v>
      </c>
      <c r="W12" s="49" t="str">
        <f t="shared" ref="W12:W24" si="1">N11</f>
        <v>中学男子</v>
      </c>
      <c r="X12" s="56" t="str">
        <f t="shared" ref="X12:X24" si="2">O11</f>
        <v>女子</v>
      </c>
      <c r="Y12" s="56" t="str">
        <f t="shared" ref="Y12:Y24" si="3">P11</f>
        <v>中学女子</v>
      </c>
    </row>
    <row r="13" spans="1:26" ht="26.25" customHeight="1" x14ac:dyDescent="0.15">
      <c r="B13" s="187" t="s">
        <v>6</v>
      </c>
      <c r="C13" s="155" t="s">
        <v>7</v>
      </c>
      <c r="D13" s="155">
        <v>1234</v>
      </c>
      <c r="E13" s="22" t="s">
        <v>15</v>
      </c>
      <c r="F13" s="173">
        <v>2</v>
      </c>
      <c r="G13" s="23" t="s">
        <v>14</v>
      </c>
      <c r="H13" s="24" t="s">
        <v>77</v>
      </c>
      <c r="I13" s="25" t="s">
        <v>9</v>
      </c>
      <c r="K13" s="47" t="s">
        <v>101</v>
      </c>
      <c r="M13" s="21" t="s">
        <v>55</v>
      </c>
      <c r="N13" s="21" t="s">
        <v>56</v>
      </c>
      <c r="O13" s="46" t="s">
        <v>55</v>
      </c>
      <c r="P13" s="21" t="s">
        <v>68</v>
      </c>
      <c r="Q13" s="21"/>
      <c r="R13" s="21"/>
      <c r="T13" s="4">
        <v>3</v>
      </c>
      <c r="V13" s="50" t="str">
        <f t="shared" si="0"/>
        <v>100m</v>
      </c>
      <c r="W13" s="53" t="str">
        <f t="shared" si="1"/>
        <v>100m</v>
      </c>
      <c r="X13" s="57" t="str">
        <f t="shared" si="2"/>
        <v>100m</v>
      </c>
      <c r="Y13" s="58" t="str">
        <f t="shared" si="3"/>
        <v>100m</v>
      </c>
    </row>
    <row r="14" spans="1:26" ht="26.25" customHeight="1" x14ac:dyDescent="0.15">
      <c r="B14" s="188"/>
      <c r="C14" s="156"/>
      <c r="D14" s="156"/>
      <c r="E14" s="26" t="s">
        <v>16</v>
      </c>
      <c r="F14" s="155"/>
      <c r="G14" s="27">
        <v>10129</v>
      </c>
      <c r="H14" s="28">
        <v>145789</v>
      </c>
      <c r="I14" s="29">
        <v>471</v>
      </c>
      <c r="K14" s="2" t="s">
        <v>63</v>
      </c>
      <c r="M14" s="21" t="s">
        <v>56</v>
      </c>
      <c r="N14" s="21" t="s">
        <v>69</v>
      </c>
      <c r="O14" s="46" t="s">
        <v>57</v>
      </c>
      <c r="P14" s="21" t="s">
        <v>69</v>
      </c>
      <c r="Q14" s="21"/>
      <c r="R14" s="21"/>
      <c r="T14" s="4">
        <v>4</v>
      </c>
      <c r="V14" s="41" t="str">
        <f t="shared" si="0"/>
        <v>200m</v>
      </c>
      <c r="W14" s="54" t="str">
        <f t="shared" si="1"/>
        <v>400m</v>
      </c>
      <c r="X14" s="59" t="str">
        <f t="shared" si="2"/>
        <v>200m</v>
      </c>
      <c r="Y14" s="60" t="str">
        <f t="shared" si="3"/>
        <v>200m</v>
      </c>
    </row>
    <row r="15" spans="1:26" ht="27" customHeight="1" x14ac:dyDescent="0.15">
      <c r="A15" s="1">
        <f>COUNTA(E15,E17,E19,E21,E23,E25,E27,E29,E31,E33)</f>
        <v>0</v>
      </c>
      <c r="B15" s="139">
        <v>1</v>
      </c>
      <c r="C15" s="138"/>
      <c r="D15" s="138"/>
      <c r="E15" s="30"/>
      <c r="F15" s="169"/>
      <c r="G15" s="31"/>
      <c r="H15" s="31"/>
      <c r="I15" s="32"/>
      <c r="M15" s="21" t="s">
        <v>57</v>
      </c>
      <c r="N15" s="21" t="s">
        <v>70</v>
      </c>
      <c r="O15" s="46" t="s">
        <v>58</v>
      </c>
      <c r="P15" s="21" t="s">
        <v>70</v>
      </c>
      <c r="Q15" s="21"/>
      <c r="R15" s="21"/>
      <c r="T15" s="4">
        <v>5</v>
      </c>
      <c r="V15" s="41" t="str">
        <f t="shared" si="0"/>
        <v>400m</v>
      </c>
      <c r="W15" s="54" t="str">
        <f t="shared" si="1"/>
        <v>800m</v>
      </c>
      <c r="X15" s="59" t="str">
        <f t="shared" si="2"/>
        <v>800m</v>
      </c>
      <c r="Y15" s="60" t="str">
        <f t="shared" si="3"/>
        <v>800m</v>
      </c>
    </row>
    <row r="16" spans="1:26" ht="27" customHeight="1" x14ac:dyDescent="0.15">
      <c r="A16" s="1">
        <f>COUNTA(G15:I15,G17:I17,G19:I19,G21:I21,G23:I23,G25:I25,G27:I27,G29:I29,G31:I31,G33:I33)</f>
        <v>0</v>
      </c>
      <c r="B16" s="139"/>
      <c r="C16" s="138"/>
      <c r="D16" s="138"/>
      <c r="E16" s="30"/>
      <c r="F16" s="170"/>
      <c r="G16" s="31"/>
      <c r="H16" s="31"/>
      <c r="I16" s="32"/>
      <c r="M16" s="21" t="s">
        <v>58</v>
      </c>
      <c r="N16" s="21" t="s">
        <v>59</v>
      </c>
      <c r="O16" s="46" t="s">
        <v>59</v>
      </c>
      <c r="P16" s="21" t="s">
        <v>71</v>
      </c>
      <c r="Q16" s="21"/>
      <c r="R16" s="21"/>
      <c r="T16" s="4">
        <v>6</v>
      </c>
      <c r="V16" s="41" t="str">
        <f t="shared" si="0"/>
        <v>800m</v>
      </c>
      <c r="W16" s="54" t="str">
        <f t="shared" si="1"/>
        <v>1500m</v>
      </c>
      <c r="X16" s="59" t="str">
        <f t="shared" si="2"/>
        <v>1500m</v>
      </c>
      <c r="Y16" s="60" t="str">
        <f t="shared" si="3"/>
        <v>1500m</v>
      </c>
    </row>
    <row r="17" spans="2:25" ht="27" customHeight="1" x14ac:dyDescent="0.15">
      <c r="B17" s="139">
        <v>2</v>
      </c>
      <c r="C17" s="138"/>
      <c r="D17" s="138"/>
      <c r="E17" s="30"/>
      <c r="F17" s="169"/>
      <c r="G17" s="31"/>
      <c r="H17" s="31"/>
      <c r="I17" s="32"/>
      <c r="M17" s="21" t="s">
        <v>88</v>
      </c>
      <c r="N17" s="21" t="s">
        <v>95</v>
      </c>
      <c r="O17" s="46" t="s">
        <v>98</v>
      </c>
      <c r="P17" s="21" t="s">
        <v>74</v>
      </c>
      <c r="Q17" s="21"/>
      <c r="R17" s="21"/>
      <c r="T17" s="21" t="s">
        <v>75</v>
      </c>
      <c r="V17" s="41" t="str">
        <f t="shared" si="0"/>
        <v>1500m</v>
      </c>
      <c r="W17" s="54" t="str">
        <f t="shared" si="1"/>
        <v>3000m</v>
      </c>
      <c r="X17" s="59" t="str">
        <f t="shared" si="2"/>
        <v>3000m</v>
      </c>
      <c r="Y17" s="60" t="str">
        <f t="shared" si="3"/>
        <v>3000m</v>
      </c>
    </row>
    <row r="18" spans="2:25" ht="27" customHeight="1" x14ac:dyDescent="0.15">
      <c r="B18" s="139"/>
      <c r="C18" s="138"/>
      <c r="D18" s="138"/>
      <c r="E18" s="30"/>
      <c r="F18" s="170"/>
      <c r="G18" s="31"/>
      <c r="H18" s="31"/>
      <c r="I18" s="32"/>
      <c r="M18" s="21" t="s">
        <v>89</v>
      </c>
      <c r="N18" s="21" t="s">
        <v>90</v>
      </c>
      <c r="O18" s="21" t="s">
        <v>90</v>
      </c>
      <c r="P18" s="21" t="s">
        <v>90</v>
      </c>
      <c r="Q18" s="21"/>
      <c r="R18" s="21"/>
      <c r="T18" s="21" t="s">
        <v>76</v>
      </c>
      <c r="V18" s="41" t="str">
        <f t="shared" si="0"/>
        <v>5000m</v>
      </c>
      <c r="W18" s="54" t="str">
        <f t="shared" si="1"/>
        <v>110mH(0.914m)</v>
      </c>
      <c r="X18" s="59" t="str">
        <f t="shared" si="2"/>
        <v>100mH(0.838m)</v>
      </c>
      <c r="Y18" s="60" t="str">
        <f t="shared" si="3"/>
        <v>100mH(0.762m)</v>
      </c>
    </row>
    <row r="19" spans="2:25" ht="27" customHeight="1" x14ac:dyDescent="0.15">
      <c r="B19" s="139">
        <v>3</v>
      </c>
      <c r="C19" s="138"/>
      <c r="D19" s="138"/>
      <c r="E19" s="30"/>
      <c r="F19" s="169"/>
      <c r="G19" s="31"/>
      <c r="H19" s="31"/>
      <c r="I19" s="32"/>
      <c r="M19" s="21" t="s">
        <v>90</v>
      </c>
      <c r="N19" s="21" t="s">
        <v>60</v>
      </c>
      <c r="O19" s="21" t="s">
        <v>60</v>
      </c>
      <c r="P19" s="21" t="s">
        <v>60</v>
      </c>
      <c r="Q19" s="21"/>
      <c r="R19" s="21"/>
      <c r="V19" s="41" t="str">
        <f t="shared" si="0"/>
        <v>110mH(1.067m)</v>
      </c>
      <c r="W19" s="54" t="str">
        <f t="shared" si="1"/>
        <v>走高跳</v>
      </c>
      <c r="X19" s="59" t="str">
        <f t="shared" si="2"/>
        <v>走高跳</v>
      </c>
      <c r="Y19" s="60" t="str">
        <f t="shared" si="3"/>
        <v>走高跳</v>
      </c>
    </row>
    <row r="20" spans="2:25" ht="27" customHeight="1" x14ac:dyDescent="0.15">
      <c r="B20" s="139"/>
      <c r="C20" s="138"/>
      <c r="D20" s="138"/>
      <c r="E20" s="30"/>
      <c r="F20" s="170"/>
      <c r="G20" s="31"/>
      <c r="H20" s="31"/>
      <c r="I20" s="32"/>
      <c r="M20" s="21" t="s">
        <v>60</v>
      </c>
      <c r="N20" s="21" t="s">
        <v>61</v>
      </c>
      <c r="O20" s="21" t="s">
        <v>61</v>
      </c>
      <c r="P20" s="21" t="s">
        <v>61</v>
      </c>
      <c r="Q20" s="21"/>
      <c r="R20" s="21"/>
      <c r="V20" s="41" t="str">
        <f t="shared" si="0"/>
        <v>走高跳</v>
      </c>
      <c r="W20" s="54" t="str">
        <f t="shared" si="1"/>
        <v>棒高跳</v>
      </c>
      <c r="X20" s="59" t="str">
        <f t="shared" si="2"/>
        <v>棒高跳</v>
      </c>
      <c r="Y20" s="60" t="str">
        <f t="shared" si="3"/>
        <v>棒高跳</v>
      </c>
    </row>
    <row r="21" spans="2:25" ht="27" customHeight="1" x14ac:dyDescent="0.15">
      <c r="B21" s="139">
        <v>4</v>
      </c>
      <c r="C21" s="138"/>
      <c r="D21" s="138"/>
      <c r="E21" s="30"/>
      <c r="F21" s="169"/>
      <c r="G21" s="31"/>
      <c r="H21" s="31"/>
      <c r="I21" s="32"/>
      <c r="M21" s="21" t="s">
        <v>61</v>
      </c>
      <c r="N21" s="21" t="s">
        <v>96</v>
      </c>
      <c r="O21" s="21" t="s">
        <v>99</v>
      </c>
      <c r="P21" s="21" t="s">
        <v>100</v>
      </c>
      <c r="Q21" s="21"/>
      <c r="R21" s="21"/>
      <c r="V21" s="41" t="str">
        <f t="shared" si="0"/>
        <v>棒高跳</v>
      </c>
      <c r="W21" s="54" t="str">
        <f t="shared" si="1"/>
        <v>走幅跳</v>
      </c>
      <c r="X21" s="59" t="str">
        <f t="shared" si="2"/>
        <v>走幅跳</v>
      </c>
      <c r="Y21" s="60" t="str">
        <f t="shared" si="3"/>
        <v>走幅跳</v>
      </c>
    </row>
    <row r="22" spans="2:25" ht="27" customHeight="1" x14ac:dyDescent="0.15">
      <c r="B22" s="139"/>
      <c r="C22" s="138"/>
      <c r="D22" s="138"/>
      <c r="E22" s="30"/>
      <c r="F22" s="170"/>
      <c r="G22" s="31"/>
      <c r="H22" s="31"/>
      <c r="I22" s="32"/>
      <c r="M22" s="21" t="s">
        <v>91</v>
      </c>
      <c r="N22" s="21" t="s">
        <v>84</v>
      </c>
      <c r="O22" s="21" t="s">
        <v>85</v>
      </c>
      <c r="P22" s="21" t="s">
        <v>85</v>
      </c>
      <c r="Q22" s="21"/>
      <c r="R22" s="21"/>
      <c r="V22" s="41" t="str">
        <f t="shared" si="0"/>
        <v>走幅跳</v>
      </c>
      <c r="W22" s="54" t="str">
        <f t="shared" si="1"/>
        <v>砲丸投(5.000kg)</v>
      </c>
      <c r="X22" s="59" t="str">
        <f t="shared" si="2"/>
        <v>砲丸投(4.000kg)</v>
      </c>
      <c r="Y22" s="60" t="str">
        <f t="shared" si="3"/>
        <v>砲丸投(2.721kg)</v>
      </c>
    </row>
    <row r="23" spans="2:25" ht="27" customHeight="1" x14ac:dyDescent="0.15">
      <c r="B23" s="139">
        <v>5</v>
      </c>
      <c r="C23" s="138"/>
      <c r="D23" s="138"/>
      <c r="E23" s="30"/>
      <c r="F23" s="169"/>
      <c r="G23" s="31"/>
      <c r="H23" s="31"/>
      <c r="I23" s="32"/>
      <c r="M23" s="21" t="s">
        <v>92</v>
      </c>
      <c r="N23" s="21" t="s">
        <v>86</v>
      </c>
      <c r="O23" s="21" t="s">
        <v>126</v>
      </c>
      <c r="P23" s="21" t="s">
        <v>97</v>
      </c>
      <c r="Q23" s="21"/>
      <c r="R23" s="21"/>
      <c r="V23" s="41" t="str">
        <f t="shared" si="0"/>
        <v>三段跳</v>
      </c>
      <c r="W23" s="54" t="str">
        <f t="shared" si="1"/>
        <v>円盤投(1.500kg)</v>
      </c>
      <c r="X23" s="59" t="str">
        <f t="shared" si="2"/>
        <v>円盤投(1.000kg)</v>
      </c>
      <c r="Y23" s="60" t="str">
        <f t="shared" si="3"/>
        <v>円盤投(1.000kg)</v>
      </c>
    </row>
    <row r="24" spans="2:25" ht="27" customHeight="1" x14ac:dyDescent="0.15">
      <c r="B24" s="139"/>
      <c r="C24" s="138"/>
      <c r="D24" s="138"/>
      <c r="E24" s="30"/>
      <c r="F24" s="170"/>
      <c r="G24" s="31"/>
      <c r="H24" s="31"/>
      <c r="I24" s="32"/>
      <c r="M24" s="21" t="s">
        <v>72</v>
      </c>
      <c r="N24" s="21"/>
      <c r="O24" s="21"/>
      <c r="P24" s="21"/>
      <c r="R24" s="21"/>
      <c r="V24" s="41" t="str">
        <f t="shared" si="0"/>
        <v>砲丸投(6.000kg)</v>
      </c>
      <c r="W24" s="55" t="str">
        <f t="shared" si="1"/>
        <v>ｼﾞｬﾍﾞﾘｯｸｽﾛｰ</v>
      </c>
      <c r="X24" s="61" t="str">
        <f t="shared" si="2"/>
        <v>やり投(600g)</v>
      </c>
      <c r="Y24" s="62" t="str">
        <f t="shared" si="3"/>
        <v>ｼﾞｬﾍﾞﾘｯｸｽﾛｰ</v>
      </c>
    </row>
    <row r="25" spans="2:25" ht="27" customHeight="1" x14ac:dyDescent="0.15">
      <c r="B25" s="139">
        <v>6</v>
      </c>
      <c r="C25" s="138"/>
      <c r="D25" s="138"/>
      <c r="E25" s="30"/>
      <c r="F25" s="169"/>
      <c r="G25" s="31"/>
      <c r="H25" s="31"/>
      <c r="I25" s="32"/>
      <c r="M25" s="21" t="s">
        <v>93</v>
      </c>
      <c r="N25" s="21"/>
      <c r="O25" s="21"/>
      <c r="P25" s="21"/>
      <c r="V25" s="41" t="str">
        <f t="shared" si="0"/>
        <v>砲丸投(7.260kg)</v>
      </c>
      <c r="W25" s="51"/>
      <c r="X25" s="63"/>
      <c r="Y25" s="63"/>
    </row>
    <row r="26" spans="2:25" ht="27" customHeight="1" x14ac:dyDescent="0.15">
      <c r="B26" s="139"/>
      <c r="C26" s="138"/>
      <c r="D26" s="138"/>
      <c r="E26" s="30"/>
      <c r="F26" s="170"/>
      <c r="G26" s="31"/>
      <c r="H26" s="31"/>
      <c r="I26" s="32"/>
      <c r="M26" s="21" t="s">
        <v>94</v>
      </c>
      <c r="N26" s="21"/>
      <c r="O26" s="21"/>
      <c r="P26" s="21"/>
      <c r="V26" s="41" t="str">
        <f t="shared" si="0"/>
        <v>円盤投(1.750kg)</v>
      </c>
      <c r="W26" s="52"/>
      <c r="X26" s="45"/>
      <c r="Y26" s="45"/>
    </row>
    <row r="27" spans="2:25" ht="27" customHeight="1" x14ac:dyDescent="0.15">
      <c r="B27" s="139">
        <v>7</v>
      </c>
      <c r="C27" s="138"/>
      <c r="D27" s="138"/>
      <c r="E27" s="30"/>
      <c r="F27" s="169"/>
      <c r="G27" s="31"/>
      <c r="H27" s="31"/>
      <c r="I27" s="32"/>
      <c r="M27" s="21" t="s">
        <v>125</v>
      </c>
      <c r="V27" s="42" t="str">
        <f t="shared" si="0"/>
        <v>円盤投(2.000kg)</v>
      </c>
      <c r="W27" s="52"/>
      <c r="X27" s="45"/>
      <c r="Y27" s="45"/>
    </row>
    <row r="28" spans="2:25" ht="27" customHeight="1" x14ac:dyDescent="0.15">
      <c r="B28" s="139"/>
      <c r="C28" s="138"/>
      <c r="D28" s="138"/>
      <c r="E28" s="30"/>
      <c r="F28" s="170"/>
      <c r="G28" s="31"/>
      <c r="H28" s="31"/>
      <c r="I28" s="32"/>
      <c r="V28" s="43" t="str">
        <f t="shared" si="0"/>
        <v>やり投(800g)</v>
      </c>
      <c r="W28" s="52"/>
      <c r="X28" s="45"/>
      <c r="Y28" s="45"/>
    </row>
    <row r="29" spans="2:25" ht="27" customHeight="1" x14ac:dyDescent="0.15">
      <c r="B29" s="139">
        <v>8</v>
      </c>
      <c r="C29" s="138"/>
      <c r="D29" s="138"/>
      <c r="E29" s="30"/>
      <c r="F29" s="169"/>
      <c r="G29" s="31"/>
      <c r="H29" s="31"/>
      <c r="I29" s="32"/>
    </row>
    <row r="30" spans="2:25" ht="27" customHeight="1" x14ac:dyDescent="0.15">
      <c r="B30" s="139"/>
      <c r="C30" s="138"/>
      <c r="D30" s="138"/>
      <c r="E30" s="30"/>
      <c r="F30" s="170"/>
      <c r="G30" s="31"/>
      <c r="H30" s="131"/>
      <c r="I30" s="32"/>
    </row>
    <row r="31" spans="2:25" ht="27" customHeight="1" x14ac:dyDescent="0.15">
      <c r="B31" s="139">
        <v>9</v>
      </c>
      <c r="C31" s="138"/>
      <c r="D31" s="138"/>
      <c r="E31" s="30"/>
      <c r="F31" s="169"/>
      <c r="G31" s="31"/>
      <c r="H31" s="31"/>
      <c r="I31" s="32"/>
    </row>
    <row r="32" spans="2:25" ht="27" customHeight="1" x14ac:dyDescent="0.15">
      <c r="B32" s="139"/>
      <c r="C32" s="138"/>
      <c r="D32" s="138"/>
      <c r="E32" s="30"/>
      <c r="F32" s="170"/>
      <c r="G32" s="31"/>
      <c r="H32" s="31"/>
      <c r="I32" s="32"/>
    </row>
    <row r="33" spans="1:9" ht="27" customHeight="1" x14ac:dyDescent="0.15">
      <c r="B33" s="139">
        <v>10</v>
      </c>
      <c r="C33" s="138"/>
      <c r="D33" s="138"/>
      <c r="E33" s="30"/>
      <c r="F33" s="138"/>
      <c r="G33" s="31"/>
      <c r="H33" s="31"/>
      <c r="I33" s="32"/>
    </row>
    <row r="34" spans="1:9" ht="27" customHeight="1" thickBot="1" x14ac:dyDescent="0.2">
      <c r="B34" s="140"/>
      <c r="C34" s="141"/>
      <c r="D34" s="141"/>
      <c r="E34" s="33"/>
      <c r="F34" s="141"/>
      <c r="G34" s="34"/>
      <c r="H34" s="34"/>
      <c r="I34" s="35"/>
    </row>
    <row r="35" spans="1:9" ht="27" customHeight="1" x14ac:dyDescent="0.15">
      <c r="A35" s="1">
        <f>COUNTA(E35,E37,E39,E41,E43,E45,E47,E49,E51,E53)</f>
        <v>0</v>
      </c>
      <c r="B35" s="139">
        <v>11</v>
      </c>
      <c r="C35" s="138"/>
      <c r="D35" s="138"/>
      <c r="E35" s="30"/>
      <c r="F35" s="169"/>
      <c r="G35" s="31"/>
      <c r="H35" s="31"/>
      <c r="I35" s="32"/>
    </row>
    <row r="36" spans="1:9" ht="27" customHeight="1" x14ac:dyDescent="0.15">
      <c r="A36" s="1">
        <f>COUNTA(G35:I35,G37:I37,G39:I39,G41:I41,G43:I43,G45:I45,G47:I47,G49:I49,G51:I51,G53:I53)</f>
        <v>0</v>
      </c>
      <c r="B36" s="139"/>
      <c r="C36" s="138"/>
      <c r="D36" s="138"/>
      <c r="E36" s="30"/>
      <c r="F36" s="170"/>
      <c r="G36" s="31"/>
      <c r="H36" s="31"/>
      <c r="I36" s="32"/>
    </row>
    <row r="37" spans="1:9" ht="27" customHeight="1" x14ac:dyDescent="0.15">
      <c r="B37" s="139">
        <v>12</v>
      </c>
      <c r="C37" s="138"/>
      <c r="D37" s="138"/>
      <c r="E37" s="30"/>
      <c r="F37" s="169"/>
      <c r="G37" s="31"/>
      <c r="H37" s="31"/>
      <c r="I37" s="32"/>
    </row>
    <row r="38" spans="1:9" ht="27" customHeight="1" x14ac:dyDescent="0.15">
      <c r="B38" s="139"/>
      <c r="C38" s="138"/>
      <c r="D38" s="138"/>
      <c r="E38" s="30"/>
      <c r="F38" s="170"/>
      <c r="G38" s="31"/>
      <c r="H38" s="31"/>
      <c r="I38" s="32"/>
    </row>
    <row r="39" spans="1:9" ht="27" customHeight="1" x14ac:dyDescent="0.15">
      <c r="B39" s="139">
        <v>13</v>
      </c>
      <c r="C39" s="138"/>
      <c r="D39" s="138"/>
      <c r="E39" s="30"/>
      <c r="F39" s="169"/>
      <c r="G39" s="31"/>
      <c r="H39" s="31"/>
      <c r="I39" s="32"/>
    </row>
    <row r="40" spans="1:9" ht="27" customHeight="1" x14ac:dyDescent="0.15">
      <c r="B40" s="139"/>
      <c r="C40" s="138"/>
      <c r="D40" s="138"/>
      <c r="E40" s="30"/>
      <c r="F40" s="170"/>
      <c r="G40" s="31"/>
      <c r="H40" s="31"/>
      <c r="I40" s="32"/>
    </row>
    <row r="41" spans="1:9" ht="27" customHeight="1" x14ac:dyDescent="0.15">
      <c r="B41" s="139">
        <v>14</v>
      </c>
      <c r="C41" s="138"/>
      <c r="D41" s="138"/>
      <c r="E41" s="30"/>
      <c r="F41" s="169"/>
      <c r="G41" s="31"/>
      <c r="H41" s="31"/>
      <c r="I41" s="32"/>
    </row>
    <row r="42" spans="1:9" ht="27" customHeight="1" x14ac:dyDescent="0.15">
      <c r="B42" s="139"/>
      <c r="C42" s="138"/>
      <c r="D42" s="138"/>
      <c r="E42" s="30"/>
      <c r="F42" s="170"/>
      <c r="G42" s="31"/>
      <c r="H42" s="31"/>
      <c r="I42" s="32"/>
    </row>
    <row r="43" spans="1:9" ht="27" customHeight="1" x14ac:dyDescent="0.15">
      <c r="B43" s="139">
        <v>15</v>
      </c>
      <c r="C43" s="138"/>
      <c r="D43" s="138"/>
      <c r="E43" s="30"/>
      <c r="F43" s="169"/>
      <c r="G43" s="31"/>
      <c r="H43" s="31"/>
      <c r="I43" s="32"/>
    </row>
    <row r="44" spans="1:9" ht="27" customHeight="1" x14ac:dyDescent="0.15">
      <c r="B44" s="139"/>
      <c r="C44" s="138"/>
      <c r="D44" s="138"/>
      <c r="E44" s="30"/>
      <c r="F44" s="170"/>
      <c r="G44" s="31"/>
      <c r="H44" s="31"/>
      <c r="I44" s="32"/>
    </row>
    <row r="45" spans="1:9" ht="27" customHeight="1" x14ac:dyDescent="0.15">
      <c r="B45" s="139">
        <v>16</v>
      </c>
      <c r="C45" s="138"/>
      <c r="D45" s="138"/>
      <c r="E45" s="30"/>
      <c r="F45" s="169"/>
      <c r="G45" s="31"/>
      <c r="H45" s="31"/>
      <c r="I45" s="32"/>
    </row>
    <row r="46" spans="1:9" ht="27" customHeight="1" x14ac:dyDescent="0.15">
      <c r="B46" s="139"/>
      <c r="C46" s="138"/>
      <c r="D46" s="138"/>
      <c r="E46" s="30"/>
      <c r="F46" s="170"/>
      <c r="G46" s="31"/>
      <c r="H46" s="31"/>
      <c r="I46" s="32"/>
    </row>
    <row r="47" spans="1:9" ht="27" customHeight="1" x14ac:dyDescent="0.15">
      <c r="B47" s="139">
        <v>17</v>
      </c>
      <c r="C47" s="138"/>
      <c r="D47" s="138"/>
      <c r="E47" s="30"/>
      <c r="F47" s="169"/>
      <c r="G47" s="31"/>
      <c r="H47" s="31"/>
      <c r="I47" s="32"/>
    </row>
    <row r="48" spans="1:9" ht="27" customHeight="1" x14ac:dyDescent="0.15">
      <c r="B48" s="139"/>
      <c r="C48" s="138"/>
      <c r="D48" s="138"/>
      <c r="E48" s="30"/>
      <c r="F48" s="170"/>
      <c r="G48" s="31"/>
      <c r="H48" s="31"/>
      <c r="I48" s="32"/>
    </row>
    <row r="49" spans="1:9" ht="27" customHeight="1" x14ac:dyDescent="0.15">
      <c r="B49" s="139">
        <v>18</v>
      </c>
      <c r="C49" s="138"/>
      <c r="D49" s="138"/>
      <c r="E49" s="30"/>
      <c r="F49" s="169"/>
      <c r="G49" s="31"/>
      <c r="H49" s="31"/>
      <c r="I49" s="32"/>
    </row>
    <row r="50" spans="1:9" ht="27" customHeight="1" x14ac:dyDescent="0.15">
      <c r="B50" s="139"/>
      <c r="C50" s="138"/>
      <c r="D50" s="138"/>
      <c r="E50" s="30"/>
      <c r="F50" s="170"/>
      <c r="G50" s="31"/>
      <c r="H50" s="31"/>
      <c r="I50" s="32"/>
    </row>
    <row r="51" spans="1:9" ht="27" customHeight="1" x14ac:dyDescent="0.15">
      <c r="B51" s="139">
        <v>19</v>
      </c>
      <c r="C51" s="138"/>
      <c r="D51" s="138"/>
      <c r="E51" s="30"/>
      <c r="F51" s="169"/>
      <c r="G51" s="31"/>
      <c r="H51" s="31"/>
      <c r="I51" s="32"/>
    </row>
    <row r="52" spans="1:9" ht="27" customHeight="1" x14ac:dyDescent="0.15">
      <c r="B52" s="139"/>
      <c r="C52" s="138"/>
      <c r="D52" s="138"/>
      <c r="E52" s="30"/>
      <c r="F52" s="170"/>
      <c r="G52" s="31"/>
      <c r="H52" s="31"/>
      <c r="I52" s="32"/>
    </row>
    <row r="53" spans="1:9" ht="27" customHeight="1" x14ac:dyDescent="0.15">
      <c r="B53" s="139">
        <v>20</v>
      </c>
      <c r="C53" s="138"/>
      <c r="D53" s="138"/>
      <c r="E53" s="30"/>
      <c r="F53" s="138"/>
      <c r="G53" s="31"/>
      <c r="H53" s="31"/>
      <c r="I53" s="32"/>
    </row>
    <row r="54" spans="1:9" ht="27" customHeight="1" thickBot="1" x14ac:dyDescent="0.2">
      <c r="B54" s="140"/>
      <c r="C54" s="141"/>
      <c r="D54" s="141"/>
      <c r="E54" s="33"/>
      <c r="F54" s="141"/>
      <c r="G54" s="34"/>
      <c r="H54" s="34"/>
      <c r="I54" s="35"/>
    </row>
    <row r="55" spans="1:9" ht="27" customHeight="1" x14ac:dyDescent="0.15">
      <c r="A55" s="1">
        <f>COUNTA(E55,E57,E59,E61,E63,E65,E67,E69,E71,E73)</f>
        <v>0</v>
      </c>
      <c r="B55" s="139">
        <v>21</v>
      </c>
      <c r="C55" s="138"/>
      <c r="D55" s="138"/>
      <c r="E55" s="30"/>
      <c r="F55" s="169"/>
      <c r="G55" s="31"/>
      <c r="H55" s="31"/>
      <c r="I55" s="32"/>
    </row>
    <row r="56" spans="1:9" ht="27" customHeight="1" x14ac:dyDescent="0.15">
      <c r="A56" s="1">
        <f>COUNTA(G55:I55,G57:I57,G59:I59,G61:I61,G63:I63,G65:I65,G67:I67,G69:I69,G71:I71,G73:I73)</f>
        <v>0</v>
      </c>
      <c r="B56" s="139"/>
      <c r="C56" s="138"/>
      <c r="D56" s="138"/>
      <c r="E56" s="30"/>
      <c r="F56" s="170"/>
      <c r="G56" s="31"/>
      <c r="H56" s="31"/>
      <c r="I56" s="32"/>
    </row>
    <row r="57" spans="1:9" ht="27" customHeight="1" x14ac:dyDescent="0.15">
      <c r="B57" s="139">
        <v>22</v>
      </c>
      <c r="C57" s="138"/>
      <c r="D57" s="138"/>
      <c r="E57" s="30"/>
      <c r="F57" s="169"/>
      <c r="G57" s="31"/>
      <c r="H57" s="31"/>
      <c r="I57" s="32"/>
    </row>
    <row r="58" spans="1:9" ht="27" customHeight="1" x14ac:dyDescent="0.15">
      <c r="B58" s="139"/>
      <c r="C58" s="138"/>
      <c r="D58" s="138"/>
      <c r="E58" s="30"/>
      <c r="F58" s="170"/>
      <c r="G58" s="31"/>
      <c r="H58" s="31"/>
      <c r="I58" s="32"/>
    </row>
    <row r="59" spans="1:9" ht="27" customHeight="1" x14ac:dyDescent="0.15">
      <c r="B59" s="139">
        <v>23</v>
      </c>
      <c r="C59" s="138"/>
      <c r="D59" s="138"/>
      <c r="E59" s="30"/>
      <c r="F59" s="169"/>
      <c r="G59" s="31"/>
      <c r="H59" s="31"/>
      <c r="I59" s="32"/>
    </row>
    <row r="60" spans="1:9" ht="27" customHeight="1" x14ac:dyDescent="0.15">
      <c r="B60" s="139"/>
      <c r="C60" s="138"/>
      <c r="D60" s="138"/>
      <c r="E60" s="30"/>
      <c r="F60" s="170"/>
      <c r="G60" s="31"/>
      <c r="H60" s="31"/>
      <c r="I60" s="32"/>
    </row>
    <row r="61" spans="1:9" ht="27" customHeight="1" x14ac:dyDescent="0.15">
      <c r="B61" s="139">
        <v>24</v>
      </c>
      <c r="C61" s="138"/>
      <c r="D61" s="138"/>
      <c r="E61" s="30"/>
      <c r="F61" s="169"/>
      <c r="G61" s="31"/>
      <c r="H61" s="31"/>
      <c r="I61" s="32"/>
    </row>
    <row r="62" spans="1:9" ht="27" customHeight="1" x14ac:dyDescent="0.15">
      <c r="B62" s="139"/>
      <c r="C62" s="138"/>
      <c r="D62" s="138"/>
      <c r="E62" s="30"/>
      <c r="F62" s="170"/>
      <c r="G62" s="31"/>
      <c r="H62" s="31"/>
      <c r="I62" s="32"/>
    </row>
    <row r="63" spans="1:9" ht="27" customHeight="1" x14ac:dyDescent="0.15">
      <c r="B63" s="139">
        <v>25</v>
      </c>
      <c r="C63" s="138"/>
      <c r="D63" s="138"/>
      <c r="E63" s="30"/>
      <c r="F63" s="169"/>
      <c r="G63" s="31"/>
      <c r="H63" s="31"/>
      <c r="I63" s="32"/>
    </row>
    <row r="64" spans="1:9" ht="27" customHeight="1" x14ac:dyDescent="0.15">
      <c r="B64" s="139"/>
      <c r="C64" s="138"/>
      <c r="D64" s="138"/>
      <c r="E64" s="30"/>
      <c r="F64" s="170"/>
      <c r="G64" s="31"/>
      <c r="H64" s="31"/>
      <c r="I64" s="32"/>
    </row>
    <row r="65" spans="1:9" ht="27" customHeight="1" x14ac:dyDescent="0.15">
      <c r="B65" s="139">
        <v>26</v>
      </c>
      <c r="C65" s="138"/>
      <c r="D65" s="138"/>
      <c r="E65" s="30"/>
      <c r="F65" s="169"/>
      <c r="G65" s="31"/>
      <c r="H65" s="31"/>
      <c r="I65" s="32"/>
    </row>
    <row r="66" spans="1:9" ht="27" customHeight="1" x14ac:dyDescent="0.15">
      <c r="B66" s="139"/>
      <c r="C66" s="138"/>
      <c r="D66" s="138"/>
      <c r="E66" s="30"/>
      <c r="F66" s="170"/>
      <c r="G66" s="31"/>
      <c r="H66" s="31"/>
      <c r="I66" s="32"/>
    </row>
    <row r="67" spans="1:9" ht="27" customHeight="1" x14ac:dyDescent="0.15">
      <c r="B67" s="139">
        <v>27</v>
      </c>
      <c r="C67" s="138"/>
      <c r="D67" s="138"/>
      <c r="E67" s="30"/>
      <c r="F67" s="169"/>
      <c r="G67" s="31"/>
      <c r="H67" s="31"/>
      <c r="I67" s="32"/>
    </row>
    <row r="68" spans="1:9" ht="27" customHeight="1" x14ac:dyDescent="0.15">
      <c r="B68" s="139"/>
      <c r="C68" s="138"/>
      <c r="D68" s="138"/>
      <c r="E68" s="30"/>
      <c r="F68" s="170"/>
      <c r="G68" s="31"/>
      <c r="H68" s="31"/>
      <c r="I68" s="32"/>
    </row>
    <row r="69" spans="1:9" ht="27" customHeight="1" x14ac:dyDescent="0.15">
      <c r="B69" s="139">
        <v>28</v>
      </c>
      <c r="C69" s="138"/>
      <c r="D69" s="138"/>
      <c r="E69" s="30"/>
      <c r="F69" s="169"/>
      <c r="G69" s="31"/>
      <c r="H69" s="31"/>
      <c r="I69" s="32"/>
    </row>
    <row r="70" spans="1:9" ht="27" customHeight="1" x14ac:dyDescent="0.15">
      <c r="B70" s="139"/>
      <c r="C70" s="138"/>
      <c r="D70" s="138"/>
      <c r="E70" s="30"/>
      <c r="F70" s="170"/>
      <c r="G70" s="31"/>
      <c r="H70" s="31"/>
      <c r="I70" s="32"/>
    </row>
    <row r="71" spans="1:9" ht="27" customHeight="1" x14ac:dyDescent="0.15">
      <c r="B71" s="139">
        <v>29</v>
      </c>
      <c r="C71" s="138"/>
      <c r="D71" s="138"/>
      <c r="E71" s="30"/>
      <c r="F71" s="169"/>
      <c r="G71" s="31"/>
      <c r="H71" s="31"/>
      <c r="I71" s="32"/>
    </row>
    <row r="72" spans="1:9" ht="27" customHeight="1" x14ac:dyDescent="0.15">
      <c r="B72" s="139"/>
      <c r="C72" s="138"/>
      <c r="D72" s="138"/>
      <c r="E72" s="30"/>
      <c r="F72" s="170"/>
      <c r="G72" s="31"/>
      <c r="H72" s="31"/>
      <c r="I72" s="32"/>
    </row>
    <row r="73" spans="1:9" ht="27" customHeight="1" x14ac:dyDescent="0.15">
      <c r="B73" s="139">
        <v>30</v>
      </c>
      <c r="C73" s="138"/>
      <c r="D73" s="138"/>
      <c r="E73" s="30"/>
      <c r="F73" s="138"/>
      <c r="G73" s="31"/>
      <c r="H73" s="31"/>
      <c r="I73" s="32"/>
    </row>
    <row r="74" spans="1:9" ht="27" customHeight="1" thickBot="1" x14ac:dyDescent="0.2">
      <c r="B74" s="140"/>
      <c r="C74" s="141"/>
      <c r="D74" s="141"/>
      <c r="E74" s="33"/>
      <c r="F74" s="141"/>
      <c r="G74" s="34"/>
      <c r="H74" s="34"/>
      <c r="I74" s="35"/>
    </row>
    <row r="75" spans="1:9" ht="27" customHeight="1" x14ac:dyDescent="0.15">
      <c r="A75" s="1">
        <f>COUNTA(E75,E77,E79,E81,E83,E85,E87,E89,E91,E93)</f>
        <v>0</v>
      </c>
      <c r="B75" s="139">
        <v>31</v>
      </c>
      <c r="C75" s="138"/>
      <c r="D75" s="138"/>
      <c r="E75" s="30"/>
      <c r="F75" s="169"/>
      <c r="G75" s="31"/>
      <c r="H75" s="31"/>
      <c r="I75" s="32"/>
    </row>
    <row r="76" spans="1:9" ht="27" customHeight="1" x14ac:dyDescent="0.15">
      <c r="A76" s="1">
        <f>COUNTA(G75:I75,G77:I77,G79:I79,G81:I81,G83:I83,G85:I85,G87:I87,G89:I89,G91:I91,G93:I93)</f>
        <v>0</v>
      </c>
      <c r="B76" s="139"/>
      <c r="C76" s="138"/>
      <c r="D76" s="138"/>
      <c r="E76" s="30"/>
      <c r="F76" s="170"/>
      <c r="G76" s="31"/>
      <c r="H76" s="31"/>
      <c r="I76" s="32"/>
    </row>
    <row r="77" spans="1:9" ht="27" customHeight="1" x14ac:dyDescent="0.15">
      <c r="B77" s="139">
        <v>32</v>
      </c>
      <c r="C77" s="138"/>
      <c r="D77" s="138"/>
      <c r="E77" s="30"/>
      <c r="F77" s="169"/>
      <c r="G77" s="31"/>
      <c r="H77" s="31"/>
      <c r="I77" s="32"/>
    </row>
    <row r="78" spans="1:9" ht="27" customHeight="1" x14ac:dyDescent="0.15">
      <c r="B78" s="139"/>
      <c r="C78" s="138"/>
      <c r="D78" s="138"/>
      <c r="E78" s="30"/>
      <c r="F78" s="170"/>
      <c r="G78" s="31"/>
      <c r="H78" s="31"/>
      <c r="I78" s="32"/>
    </row>
    <row r="79" spans="1:9" ht="27" customHeight="1" x14ac:dyDescent="0.15">
      <c r="B79" s="139">
        <v>33</v>
      </c>
      <c r="C79" s="138"/>
      <c r="D79" s="138"/>
      <c r="E79" s="30"/>
      <c r="F79" s="169"/>
      <c r="G79" s="31"/>
      <c r="H79" s="31"/>
      <c r="I79" s="32"/>
    </row>
    <row r="80" spans="1:9" ht="27" customHeight="1" x14ac:dyDescent="0.15">
      <c r="B80" s="139"/>
      <c r="C80" s="138"/>
      <c r="D80" s="138"/>
      <c r="E80" s="30"/>
      <c r="F80" s="170"/>
      <c r="G80" s="31"/>
      <c r="H80" s="31"/>
      <c r="I80" s="32"/>
    </row>
    <row r="81" spans="1:9" ht="27" customHeight="1" x14ac:dyDescent="0.15">
      <c r="B81" s="139">
        <v>34</v>
      </c>
      <c r="C81" s="138"/>
      <c r="D81" s="138"/>
      <c r="E81" s="30"/>
      <c r="F81" s="169"/>
      <c r="G81" s="31"/>
      <c r="H81" s="31"/>
      <c r="I81" s="32"/>
    </row>
    <row r="82" spans="1:9" ht="27" customHeight="1" x14ac:dyDescent="0.15">
      <c r="B82" s="139"/>
      <c r="C82" s="138"/>
      <c r="D82" s="138"/>
      <c r="E82" s="30"/>
      <c r="F82" s="170"/>
      <c r="G82" s="31"/>
      <c r="H82" s="31"/>
      <c r="I82" s="32"/>
    </row>
    <row r="83" spans="1:9" ht="27" customHeight="1" x14ac:dyDescent="0.15">
      <c r="B83" s="139">
        <v>35</v>
      </c>
      <c r="C83" s="138"/>
      <c r="D83" s="138"/>
      <c r="E83" s="30"/>
      <c r="F83" s="169"/>
      <c r="G83" s="31"/>
      <c r="H83" s="31"/>
      <c r="I83" s="32"/>
    </row>
    <row r="84" spans="1:9" ht="27" customHeight="1" x14ac:dyDescent="0.15">
      <c r="B84" s="139"/>
      <c r="C84" s="138"/>
      <c r="D84" s="138"/>
      <c r="E84" s="30"/>
      <c r="F84" s="170"/>
      <c r="G84" s="31"/>
      <c r="H84" s="31"/>
      <c r="I84" s="32"/>
    </row>
    <row r="85" spans="1:9" ht="27" customHeight="1" x14ac:dyDescent="0.15">
      <c r="B85" s="139">
        <v>36</v>
      </c>
      <c r="C85" s="138"/>
      <c r="D85" s="138"/>
      <c r="E85" s="30"/>
      <c r="F85" s="169"/>
      <c r="G85" s="31"/>
      <c r="H85" s="31"/>
      <c r="I85" s="32"/>
    </row>
    <row r="86" spans="1:9" ht="27" customHeight="1" x14ac:dyDescent="0.15">
      <c r="B86" s="139"/>
      <c r="C86" s="138"/>
      <c r="D86" s="138"/>
      <c r="E86" s="30"/>
      <c r="F86" s="170"/>
      <c r="G86" s="31"/>
      <c r="H86" s="31"/>
      <c r="I86" s="32"/>
    </row>
    <row r="87" spans="1:9" ht="27" customHeight="1" x14ac:dyDescent="0.15">
      <c r="B87" s="139">
        <v>37</v>
      </c>
      <c r="C87" s="138"/>
      <c r="D87" s="138"/>
      <c r="E87" s="30"/>
      <c r="F87" s="169"/>
      <c r="G87" s="31"/>
      <c r="H87" s="31"/>
      <c r="I87" s="32"/>
    </row>
    <row r="88" spans="1:9" ht="27" customHeight="1" x14ac:dyDescent="0.15">
      <c r="B88" s="139"/>
      <c r="C88" s="138"/>
      <c r="D88" s="138"/>
      <c r="E88" s="30"/>
      <c r="F88" s="170"/>
      <c r="G88" s="31"/>
      <c r="H88" s="31"/>
      <c r="I88" s="32"/>
    </row>
    <row r="89" spans="1:9" ht="27" customHeight="1" x14ac:dyDescent="0.15">
      <c r="B89" s="139">
        <v>38</v>
      </c>
      <c r="C89" s="138"/>
      <c r="D89" s="138"/>
      <c r="E89" s="30"/>
      <c r="F89" s="169"/>
      <c r="G89" s="31"/>
      <c r="H89" s="31"/>
      <c r="I89" s="32"/>
    </row>
    <row r="90" spans="1:9" ht="27" customHeight="1" x14ac:dyDescent="0.15">
      <c r="B90" s="139"/>
      <c r="C90" s="138"/>
      <c r="D90" s="138"/>
      <c r="E90" s="30"/>
      <c r="F90" s="170"/>
      <c r="G90" s="31"/>
      <c r="H90" s="31"/>
      <c r="I90" s="32"/>
    </row>
    <row r="91" spans="1:9" ht="27" customHeight="1" x14ac:dyDescent="0.15">
      <c r="B91" s="139">
        <v>39</v>
      </c>
      <c r="C91" s="138"/>
      <c r="D91" s="138"/>
      <c r="E91" s="30"/>
      <c r="F91" s="169"/>
      <c r="G91" s="31"/>
      <c r="H91" s="31"/>
      <c r="I91" s="32"/>
    </row>
    <row r="92" spans="1:9" ht="27" customHeight="1" x14ac:dyDescent="0.15">
      <c r="B92" s="139"/>
      <c r="C92" s="138"/>
      <c r="D92" s="138"/>
      <c r="E92" s="30"/>
      <c r="F92" s="170"/>
      <c r="G92" s="31"/>
      <c r="H92" s="31"/>
      <c r="I92" s="32"/>
    </row>
    <row r="93" spans="1:9" ht="27" customHeight="1" x14ac:dyDescent="0.15">
      <c r="B93" s="139">
        <v>40</v>
      </c>
      <c r="C93" s="138"/>
      <c r="D93" s="138"/>
      <c r="E93" s="30"/>
      <c r="F93" s="138"/>
      <c r="G93" s="31"/>
      <c r="H93" s="31"/>
      <c r="I93" s="32"/>
    </row>
    <row r="94" spans="1:9" ht="27" customHeight="1" thickBot="1" x14ac:dyDescent="0.2">
      <c r="B94" s="140"/>
      <c r="C94" s="141"/>
      <c r="D94" s="141"/>
      <c r="E94" s="33"/>
      <c r="F94" s="141"/>
      <c r="G94" s="34"/>
      <c r="H94" s="34"/>
      <c r="I94" s="35"/>
    </row>
    <row r="95" spans="1:9" ht="27" customHeight="1" x14ac:dyDescent="0.15">
      <c r="A95" s="1">
        <f>COUNTA(E95,E97,E99,E101,E103,E105,E107,E109,E111,E113)</f>
        <v>0</v>
      </c>
      <c r="B95" s="139">
        <v>41</v>
      </c>
      <c r="C95" s="138"/>
      <c r="D95" s="138"/>
      <c r="E95" s="30"/>
      <c r="F95" s="169"/>
      <c r="G95" s="31"/>
      <c r="H95" s="31"/>
      <c r="I95" s="32"/>
    </row>
    <row r="96" spans="1:9" ht="27" customHeight="1" x14ac:dyDescent="0.15">
      <c r="A96" s="1">
        <f>COUNTA(G95:I95,G97:I97,G99:I99,G101:I101,G103:I103,G105:I105,G107:I107,G109:I109,G111:I111,G113:I113)</f>
        <v>0</v>
      </c>
      <c r="B96" s="139"/>
      <c r="C96" s="138"/>
      <c r="D96" s="138"/>
      <c r="E96" s="30"/>
      <c r="F96" s="170"/>
      <c r="G96" s="31"/>
      <c r="H96" s="31"/>
      <c r="I96" s="32"/>
    </row>
    <row r="97" spans="2:9" ht="27" customHeight="1" x14ac:dyDescent="0.15">
      <c r="B97" s="139">
        <v>42</v>
      </c>
      <c r="C97" s="138"/>
      <c r="D97" s="138"/>
      <c r="E97" s="30"/>
      <c r="F97" s="169"/>
      <c r="G97" s="31"/>
      <c r="H97" s="31"/>
      <c r="I97" s="32"/>
    </row>
    <row r="98" spans="2:9" ht="27" customHeight="1" x14ac:dyDescent="0.15">
      <c r="B98" s="139"/>
      <c r="C98" s="138"/>
      <c r="D98" s="138"/>
      <c r="E98" s="30"/>
      <c r="F98" s="170"/>
      <c r="G98" s="31"/>
      <c r="H98" s="31"/>
      <c r="I98" s="32"/>
    </row>
    <row r="99" spans="2:9" ht="27" customHeight="1" x14ac:dyDescent="0.15">
      <c r="B99" s="139">
        <v>43</v>
      </c>
      <c r="C99" s="138"/>
      <c r="D99" s="138"/>
      <c r="E99" s="30"/>
      <c r="F99" s="169"/>
      <c r="G99" s="31"/>
      <c r="H99" s="31"/>
      <c r="I99" s="32"/>
    </row>
    <row r="100" spans="2:9" ht="27" customHeight="1" x14ac:dyDescent="0.15">
      <c r="B100" s="139"/>
      <c r="C100" s="138"/>
      <c r="D100" s="138"/>
      <c r="E100" s="30"/>
      <c r="F100" s="170"/>
      <c r="G100" s="31"/>
      <c r="H100" s="31"/>
      <c r="I100" s="32"/>
    </row>
    <row r="101" spans="2:9" ht="27" customHeight="1" x14ac:dyDescent="0.15">
      <c r="B101" s="139">
        <v>44</v>
      </c>
      <c r="C101" s="138"/>
      <c r="D101" s="138"/>
      <c r="E101" s="30"/>
      <c r="F101" s="169"/>
      <c r="G101" s="31"/>
      <c r="H101" s="31"/>
      <c r="I101" s="32"/>
    </row>
    <row r="102" spans="2:9" ht="27" customHeight="1" x14ac:dyDescent="0.15">
      <c r="B102" s="139"/>
      <c r="C102" s="138"/>
      <c r="D102" s="138"/>
      <c r="E102" s="30"/>
      <c r="F102" s="170"/>
      <c r="G102" s="31"/>
      <c r="H102" s="31"/>
      <c r="I102" s="32"/>
    </row>
    <row r="103" spans="2:9" ht="27" customHeight="1" x14ac:dyDescent="0.15">
      <c r="B103" s="139">
        <v>45</v>
      </c>
      <c r="C103" s="138"/>
      <c r="D103" s="138"/>
      <c r="E103" s="30"/>
      <c r="F103" s="169"/>
      <c r="G103" s="31"/>
      <c r="H103" s="31"/>
      <c r="I103" s="32"/>
    </row>
    <row r="104" spans="2:9" ht="27" customHeight="1" x14ac:dyDescent="0.15">
      <c r="B104" s="139"/>
      <c r="C104" s="138"/>
      <c r="D104" s="138"/>
      <c r="E104" s="30"/>
      <c r="F104" s="170"/>
      <c r="G104" s="31"/>
      <c r="H104" s="31"/>
      <c r="I104" s="32"/>
    </row>
    <row r="105" spans="2:9" ht="27" customHeight="1" x14ac:dyDescent="0.15">
      <c r="B105" s="139">
        <v>46</v>
      </c>
      <c r="C105" s="138"/>
      <c r="D105" s="138"/>
      <c r="E105" s="30"/>
      <c r="F105" s="169"/>
      <c r="G105" s="31"/>
      <c r="H105" s="31"/>
      <c r="I105" s="32"/>
    </row>
    <row r="106" spans="2:9" ht="27" customHeight="1" x14ac:dyDescent="0.15">
      <c r="B106" s="139"/>
      <c r="C106" s="138"/>
      <c r="D106" s="138"/>
      <c r="E106" s="30"/>
      <c r="F106" s="170"/>
      <c r="G106" s="31"/>
      <c r="H106" s="31"/>
      <c r="I106" s="32"/>
    </row>
    <row r="107" spans="2:9" ht="27" customHeight="1" x14ac:dyDescent="0.15">
      <c r="B107" s="139">
        <v>47</v>
      </c>
      <c r="C107" s="138"/>
      <c r="D107" s="138"/>
      <c r="E107" s="30"/>
      <c r="F107" s="169"/>
      <c r="G107" s="31"/>
      <c r="H107" s="31"/>
      <c r="I107" s="32"/>
    </row>
    <row r="108" spans="2:9" ht="27" customHeight="1" x14ac:dyDescent="0.15">
      <c r="B108" s="139"/>
      <c r="C108" s="138"/>
      <c r="D108" s="138"/>
      <c r="E108" s="30"/>
      <c r="F108" s="170"/>
      <c r="G108" s="31"/>
      <c r="H108" s="31"/>
      <c r="I108" s="32"/>
    </row>
    <row r="109" spans="2:9" ht="27" customHeight="1" x14ac:dyDescent="0.15">
      <c r="B109" s="139">
        <v>48</v>
      </c>
      <c r="C109" s="138"/>
      <c r="D109" s="138"/>
      <c r="E109" s="30"/>
      <c r="F109" s="169"/>
      <c r="G109" s="31"/>
      <c r="H109" s="31"/>
      <c r="I109" s="32"/>
    </row>
    <row r="110" spans="2:9" ht="27" customHeight="1" x14ac:dyDescent="0.15">
      <c r="B110" s="139"/>
      <c r="C110" s="138"/>
      <c r="D110" s="138"/>
      <c r="E110" s="30"/>
      <c r="F110" s="170"/>
      <c r="G110" s="31"/>
      <c r="H110" s="31"/>
      <c r="I110" s="32"/>
    </row>
    <row r="111" spans="2:9" ht="27" customHeight="1" x14ac:dyDescent="0.15">
      <c r="B111" s="139">
        <v>49</v>
      </c>
      <c r="C111" s="138"/>
      <c r="D111" s="138"/>
      <c r="E111" s="30"/>
      <c r="F111" s="169"/>
      <c r="G111" s="31"/>
      <c r="H111" s="31"/>
      <c r="I111" s="32"/>
    </row>
    <row r="112" spans="2:9" ht="27" customHeight="1" x14ac:dyDescent="0.15">
      <c r="B112" s="139"/>
      <c r="C112" s="138"/>
      <c r="D112" s="138"/>
      <c r="E112" s="30"/>
      <c r="F112" s="170"/>
      <c r="G112" s="31"/>
      <c r="H112" s="31"/>
      <c r="I112" s="32"/>
    </row>
    <row r="113" spans="2:9" ht="27" customHeight="1" x14ac:dyDescent="0.15">
      <c r="B113" s="139">
        <v>50</v>
      </c>
      <c r="C113" s="138"/>
      <c r="D113" s="138"/>
      <c r="E113" s="30"/>
      <c r="F113" s="138"/>
      <c r="G113" s="31"/>
      <c r="H113" s="31"/>
      <c r="I113" s="32"/>
    </row>
    <row r="114" spans="2:9" ht="27" customHeight="1" thickBot="1" x14ac:dyDescent="0.2">
      <c r="B114" s="140"/>
      <c r="C114" s="141"/>
      <c r="D114" s="141"/>
      <c r="E114" s="33"/>
      <c r="F114" s="141"/>
      <c r="G114" s="34"/>
      <c r="H114" s="34"/>
      <c r="I114" s="35"/>
    </row>
    <row r="115" spans="2:9" ht="20.25" customHeight="1" x14ac:dyDescent="0.15"/>
    <row r="116" spans="2:9" ht="20.25" customHeight="1" x14ac:dyDescent="0.15"/>
    <row r="117" spans="2:9" ht="20.25" customHeight="1" x14ac:dyDescent="0.15"/>
  </sheetData>
  <sheetProtection password="CC6F" sheet="1" objects="1" scenarios="1"/>
  <mergeCells count="227">
    <mergeCell ref="F71:F72"/>
    <mergeCell ref="F69:F70"/>
    <mergeCell ref="F89:F90"/>
    <mergeCell ref="F91:F92"/>
    <mergeCell ref="F83:F84"/>
    <mergeCell ref="F85:F86"/>
    <mergeCell ref="F77:F78"/>
    <mergeCell ref="F79:F80"/>
    <mergeCell ref="F81:F82"/>
    <mergeCell ref="F109:F110"/>
    <mergeCell ref="F111:F112"/>
    <mergeCell ref="F73:F74"/>
    <mergeCell ref="F75:F76"/>
    <mergeCell ref="F113:F114"/>
    <mergeCell ref="F101:F102"/>
    <mergeCell ref="F103:F104"/>
    <mergeCell ref="F105:F106"/>
    <mergeCell ref="F107:F108"/>
    <mergeCell ref="F99:F100"/>
    <mergeCell ref="F87:F88"/>
    <mergeCell ref="F97:F98"/>
    <mergeCell ref="F93:F94"/>
    <mergeCell ref="F95:F96"/>
    <mergeCell ref="F53:F54"/>
    <mergeCell ref="F55:F56"/>
    <mergeCell ref="F57:F58"/>
    <mergeCell ref="F59:F60"/>
    <mergeCell ref="F65:F66"/>
    <mergeCell ref="F67:F68"/>
    <mergeCell ref="F61:F62"/>
    <mergeCell ref="F63:F64"/>
    <mergeCell ref="F35:F36"/>
    <mergeCell ref="F37:F38"/>
    <mergeCell ref="F39:F40"/>
    <mergeCell ref="F41:F42"/>
    <mergeCell ref="F43:F44"/>
    <mergeCell ref="F45:F46"/>
    <mergeCell ref="F47:F48"/>
    <mergeCell ref="F49:F50"/>
    <mergeCell ref="F51:F52"/>
    <mergeCell ref="F17:F18"/>
    <mergeCell ref="F19:F20"/>
    <mergeCell ref="F21:F22"/>
    <mergeCell ref="F23:F24"/>
    <mergeCell ref="F25:F26"/>
    <mergeCell ref="F27:F28"/>
    <mergeCell ref="F29:F30"/>
    <mergeCell ref="F31:F32"/>
    <mergeCell ref="F33:F34"/>
    <mergeCell ref="G11:I11"/>
    <mergeCell ref="G12:I12"/>
    <mergeCell ref="G5:I5"/>
    <mergeCell ref="F15:F16"/>
    <mergeCell ref="F11:F12"/>
    <mergeCell ref="F13:F14"/>
    <mergeCell ref="H3:I3"/>
    <mergeCell ref="B5:B6"/>
    <mergeCell ref="D5:E5"/>
    <mergeCell ref="B4:C4"/>
    <mergeCell ref="D4:E4"/>
    <mergeCell ref="F4:G4"/>
    <mergeCell ref="H4:I4"/>
    <mergeCell ref="B3:C3"/>
    <mergeCell ref="B8:C8"/>
    <mergeCell ref="B13:B14"/>
    <mergeCell ref="D6:F6"/>
    <mergeCell ref="H6:I6"/>
    <mergeCell ref="B1:F1"/>
    <mergeCell ref="D3:E3"/>
    <mergeCell ref="F3:G3"/>
    <mergeCell ref="B15:B16"/>
    <mergeCell ref="C15:C16"/>
    <mergeCell ref="C13:C14"/>
    <mergeCell ref="D13:D14"/>
    <mergeCell ref="B11:B12"/>
    <mergeCell ref="B25:B26"/>
    <mergeCell ref="C25:C26"/>
    <mergeCell ref="D25:D26"/>
    <mergeCell ref="G1:I1"/>
    <mergeCell ref="B17:B18"/>
    <mergeCell ref="C17:C18"/>
    <mergeCell ref="D17:D18"/>
    <mergeCell ref="B19:B20"/>
    <mergeCell ref="C19:C20"/>
    <mergeCell ref="D19:D20"/>
    <mergeCell ref="C11:C12"/>
    <mergeCell ref="D11:D12"/>
    <mergeCell ref="B21:B22"/>
    <mergeCell ref="C21:C22"/>
    <mergeCell ref="D21:D22"/>
    <mergeCell ref="D15:D16"/>
    <mergeCell ref="B23:B24"/>
    <mergeCell ref="C23:C24"/>
    <mergeCell ref="D23:D24"/>
    <mergeCell ref="C31:C32"/>
    <mergeCell ref="D31:D32"/>
    <mergeCell ref="B33:B34"/>
    <mergeCell ref="B27:B28"/>
    <mergeCell ref="C27:C28"/>
    <mergeCell ref="D27:D28"/>
    <mergeCell ref="C33:C34"/>
    <mergeCell ref="B29:B30"/>
    <mergeCell ref="C29:C30"/>
    <mergeCell ref="D29:D30"/>
    <mergeCell ref="B35:B36"/>
    <mergeCell ref="C35:C36"/>
    <mergeCell ref="D35:D36"/>
    <mergeCell ref="B31:B32"/>
    <mergeCell ref="D33:D34"/>
    <mergeCell ref="B41:B42"/>
    <mergeCell ref="C41:C42"/>
    <mergeCell ref="D41:D42"/>
    <mergeCell ref="B43:B44"/>
    <mergeCell ref="C43:C44"/>
    <mergeCell ref="D43:D44"/>
    <mergeCell ref="B37:B38"/>
    <mergeCell ref="C37:C38"/>
    <mergeCell ref="D37:D38"/>
    <mergeCell ref="D49:D50"/>
    <mergeCell ref="B51:B52"/>
    <mergeCell ref="C51:C52"/>
    <mergeCell ref="D51:D52"/>
    <mergeCell ref="B39:B40"/>
    <mergeCell ref="C39:C40"/>
    <mergeCell ref="D39:D40"/>
    <mergeCell ref="C57:C58"/>
    <mergeCell ref="D57:D58"/>
    <mergeCell ref="B45:B46"/>
    <mergeCell ref="C45:C46"/>
    <mergeCell ref="D45:D46"/>
    <mergeCell ref="B47:B48"/>
    <mergeCell ref="C47:C48"/>
    <mergeCell ref="D47:D48"/>
    <mergeCell ref="B49:B50"/>
    <mergeCell ref="C49:C50"/>
    <mergeCell ref="B53:B54"/>
    <mergeCell ref="C53:C54"/>
    <mergeCell ref="D53:D54"/>
    <mergeCell ref="B63:B64"/>
    <mergeCell ref="C63:C64"/>
    <mergeCell ref="D63:D64"/>
    <mergeCell ref="B55:B56"/>
    <mergeCell ref="C55:C56"/>
    <mergeCell ref="D55:D56"/>
    <mergeCell ref="B57:B58"/>
    <mergeCell ref="B59:B60"/>
    <mergeCell ref="C59:C60"/>
    <mergeCell ref="D59:D60"/>
    <mergeCell ref="B61:B62"/>
    <mergeCell ref="C61:C62"/>
    <mergeCell ref="D61:D62"/>
    <mergeCell ref="C71:C72"/>
    <mergeCell ref="D71:D72"/>
    <mergeCell ref="B73:B74"/>
    <mergeCell ref="C73:C74"/>
    <mergeCell ref="D73:D74"/>
    <mergeCell ref="B65:B66"/>
    <mergeCell ref="C65:C66"/>
    <mergeCell ref="D65:D66"/>
    <mergeCell ref="B81:B82"/>
    <mergeCell ref="C81:C82"/>
    <mergeCell ref="D81:D82"/>
    <mergeCell ref="B67:B68"/>
    <mergeCell ref="C67:C68"/>
    <mergeCell ref="D67:D68"/>
    <mergeCell ref="B69:B70"/>
    <mergeCell ref="C69:C70"/>
    <mergeCell ref="D69:D70"/>
    <mergeCell ref="B71:B72"/>
    <mergeCell ref="D79:D80"/>
    <mergeCell ref="C89:C90"/>
    <mergeCell ref="D89:D90"/>
    <mergeCell ref="B83:B84"/>
    <mergeCell ref="C83:C84"/>
    <mergeCell ref="D83:D84"/>
    <mergeCell ref="B85:B86"/>
    <mergeCell ref="C85:C86"/>
    <mergeCell ref="D85:D86"/>
    <mergeCell ref="B91:B92"/>
    <mergeCell ref="C91:C92"/>
    <mergeCell ref="B87:B88"/>
    <mergeCell ref="C87:C88"/>
    <mergeCell ref="D87:D88"/>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C97:C98"/>
    <mergeCell ref="B97:B98"/>
    <mergeCell ref="B103:B104"/>
    <mergeCell ref="C103:C104"/>
    <mergeCell ref="D103:D104"/>
    <mergeCell ref="D91:D92"/>
    <mergeCell ref="B93:B94"/>
    <mergeCell ref="C93:C94"/>
    <mergeCell ref="D93:D94"/>
    <mergeCell ref="V3:Y9"/>
    <mergeCell ref="B101:B102"/>
    <mergeCell ref="C101:C102"/>
    <mergeCell ref="D101:D102"/>
    <mergeCell ref="B99:B100"/>
    <mergeCell ref="C99:C100"/>
    <mergeCell ref="D99:D100"/>
    <mergeCell ref="B95:B96"/>
    <mergeCell ref="C95:C96"/>
    <mergeCell ref="D97:D98"/>
    <mergeCell ref="D95:D96"/>
    <mergeCell ref="B75:B76"/>
    <mergeCell ref="C75:C76"/>
    <mergeCell ref="D75:D76"/>
    <mergeCell ref="B77:B78"/>
    <mergeCell ref="C77:C78"/>
    <mergeCell ref="D77:D78"/>
    <mergeCell ref="B79:B80"/>
    <mergeCell ref="C79:C80"/>
    <mergeCell ref="B89:B90"/>
  </mergeCells>
  <phoneticPr fontId="1"/>
  <conditionalFormatting sqref="G12:I12">
    <cfRule type="containsText" dxfId="12" priority="14" operator="containsText" text="未">
      <formula>NOT(ISERROR(SEARCH("未",G12)))</formula>
    </cfRule>
    <cfRule type="containsText" dxfId="11" priority="15" operator="containsText" text="未">
      <formula>NOT(ISERROR(SEARCH("未",G12)))</formula>
    </cfRule>
    <cfRule type="containsText" dxfId="10" priority="16" operator="containsText" text="未">
      <formula>NOT(ISERROR(SEARCH("未",G12)))</formula>
    </cfRule>
  </conditionalFormatting>
  <conditionalFormatting sqref="G12:I12">
    <cfRule type="containsText" dxfId="9" priority="12" operator="containsText" text="未">
      <formula>NOT(ISERROR(SEARCH("未",G12)))</formula>
    </cfRule>
    <cfRule type="containsText" dxfId="8" priority="13" operator="containsText" text="未">
      <formula>NOT(ISERROR(SEARCH("未",G12)))</formula>
    </cfRule>
  </conditionalFormatting>
  <conditionalFormatting sqref="G12:I12">
    <cfRule type="containsText" dxfId="7" priority="10" operator="containsText" text="未入力">
      <formula>NOT(ISERROR(SEARCH("未入力",G12)))</formula>
    </cfRule>
    <cfRule type="containsText" dxfId="6" priority="11" operator="containsText" text="未入力">
      <formula>NOT(ISERROR(SEARCH("未入力",G12)))</formula>
    </cfRule>
  </conditionalFormatting>
  <conditionalFormatting sqref="C15:C114">
    <cfRule type="containsText" dxfId="5" priority="7" stopIfTrue="1" operator="containsText" text="女">
      <formula>NOT(ISERROR(SEARCH("女",C15)))</formula>
    </cfRule>
    <cfRule type="containsText" dxfId="4" priority="8" stopIfTrue="1" operator="containsText" text="男">
      <formula>NOT(ISERROR(SEARCH("男",C15)))</formula>
    </cfRule>
  </conditionalFormatting>
  <conditionalFormatting sqref="C15:C114">
    <cfRule type="containsText" dxfId="3" priority="1" stopIfTrue="1" operator="containsText" text="女">
      <formula>NOT(ISERROR(SEARCH("女",C15)))</formula>
    </cfRule>
    <cfRule type="containsText" dxfId="2" priority="2" stopIfTrue="1" operator="containsText" text="男">
      <formula>NOT(ISERROR(SEARCH("男",C15)))</formula>
    </cfRule>
  </conditionalFormatting>
  <dataValidations count="7">
    <dataValidation type="list" allowBlank="1" showInputMessage="1" showErrorMessage="1" sqref="G91:I91 G87:I87 G81:I81 G79:I79 G89:I89 G77:I77 G75:I75 G85:I85 G93:I93 G43:I43 G51:I51 G47:I47 G41:I41 G39:I39 G49:I49 G37:I37 G35:I35 G45:I45 G53:I53 G23:I23 G31:I31 G27:I27 G21:I21 G19:I19 G29:I29 G17:I17 G113:I113 G25:I25 G63:I63 G83:I83 G71:I71 G67:I67 G61:I61 G59:I59 G69:I69 G57:I57 G55:I55 G65:I65 G33:I33 G73:I73 G103:I103 G111:I111 G107:I107 G101:I101 G99:I99 G109:I109 G97:I97 G95:I95 G105:I105 G15:I15" xr:uid="{00000000-0002-0000-0100-000000000000}">
      <formula1>INDIRECT($C15)</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78 E114 E96 E112 E110 E108 E106 E104 E102 E100 E98 E34 E74 E56 E72 E70 E68 E66 E64 E62 E60 H4:I4 E16 E32 E30 E28 E26 E24 E22 E20 E18 E58 E54 E36 E52 E50 E48 E46 E44 E42 E40 E38 E94 E76 E92 E90 E88 E86 E84 E82 E80" xr:uid="{00000000-0002-0000-0100-000002000000}"/>
    <dataValidation type="whole" allowBlank="1" showInputMessage="1" showErrorMessage="1" sqref="G92 G96 G110 G108 G106 G104 G102 G100 G98 G112 G34 G74 G56 G70 G68 G66 G64 G62 G60 G58 G16 G30 G28 G26 G24 G22 G20 G18 G72 G32 G114 G54 G36 G50 G48 G46 G44 G42 G40 G38 G52 G94 G76 G90 G88 G86 G84 G82 G80 G78" xr:uid="{00000000-0002-0000-0100-000003000000}">
      <formula1>100</formula1>
      <formula2>999999</formula2>
    </dataValidation>
    <dataValidation type="list" allowBlank="1" showInputMessage="1" showErrorMessage="1" sqref="F15:F114" xr:uid="{00000000-0002-0000-0100-000004000000}">
      <formula1>$T$11:$T$18</formula1>
    </dataValidation>
    <dataValidation type="list" allowBlank="1" showInputMessage="1" showErrorMessage="1" sqref="C15:C114" xr:uid="{00000000-0002-0000-0100-000005000000}">
      <formula1>$M$11:$P$11</formula1>
    </dataValidation>
    <dataValidation type="list" allowBlank="1" showInputMessage="1" showErrorMessage="1" sqref="B4:C4" xr:uid="{00000000-0002-0000-0100-000006000000}">
      <formula1>$K$11:$K$14</formula1>
    </dataValidation>
  </dataValidations>
  <pageMargins left="0.27559055118110237" right="0.31496062992125984" top="0.35433070866141736" bottom="0.23622047244094491" header="0.31496062992125984" footer="0.19685039370078741"/>
  <pageSetup paperSize="8" scale="140"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X70"/>
  <sheetViews>
    <sheetView zoomScaleNormal="100" zoomScaleSheetLayoutView="80" workbookViewId="0">
      <selection activeCell="I6" sqref="I6"/>
    </sheetView>
  </sheetViews>
  <sheetFormatPr defaultColWidth="8.875" defaultRowHeight="13.5" x14ac:dyDescent="0.15"/>
  <cols>
    <col min="1" max="1" width="2.125" customWidth="1"/>
    <col min="2" max="2" width="12.125" customWidth="1"/>
    <col min="3" max="3" width="16.625" customWidth="1"/>
    <col min="4" max="4" width="7" style="64" customWidth="1"/>
    <col min="5" max="5" width="16.875" customWidth="1"/>
    <col min="6" max="6" width="7" style="64" customWidth="1"/>
    <col min="7" max="7" width="16.875" customWidth="1"/>
    <col min="8" max="8" width="7" style="64" customWidth="1"/>
    <col min="9" max="9" width="16.875" customWidth="1"/>
    <col min="10" max="10" width="1.625" customWidth="1"/>
    <col min="11" max="11" width="10.625" hidden="1" customWidth="1"/>
    <col min="12" max="18" width="11.5" hidden="1" customWidth="1"/>
    <col min="20" max="21" width="9" customWidth="1"/>
  </cols>
  <sheetData>
    <row r="1" spans="1:24" ht="25.5" customHeight="1" thickBot="1" x14ac:dyDescent="0.2">
      <c r="B1" s="192" t="str">
        <f>個人種目申込一覧表!B1</f>
        <v>第70回諏訪地方陸上競技選手権大会</v>
      </c>
      <c r="C1" s="192"/>
      <c r="D1" s="192"/>
      <c r="E1" s="192"/>
      <c r="F1" s="192"/>
      <c r="G1" s="64" t="s">
        <v>102</v>
      </c>
      <c r="H1" s="193" t="s">
        <v>117</v>
      </c>
      <c r="I1" s="194"/>
    </row>
    <row r="2" spans="1:24" ht="8.25" customHeight="1" thickTop="1" thickBot="1" x14ac:dyDescent="0.2">
      <c r="B2" s="64"/>
      <c r="C2" s="64"/>
      <c r="G2" s="64"/>
      <c r="I2" s="64"/>
    </row>
    <row r="3" spans="1:24" ht="25.5" customHeight="1" x14ac:dyDescent="0.15">
      <c r="C3" s="65" t="s">
        <v>103</v>
      </c>
      <c r="L3" s="66"/>
      <c r="M3" s="66"/>
      <c r="N3" s="66"/>
      <c r="O3" s="66"/>
      <c r="P3" s="66"/>
      <c r="Q3" s="66"/>
      <c r="R3" s="66"/>
      <c r="S3" s="195" t="s">
        <v>104</v>
      </c>
      <c r="T3" s="196"/>
      <c r="U3" s="196"/>
      <c r="V3" s="196"/>
      <c r="W3" s="196"/>
      <c r="X3" s="197"/>
    </row>
    <row r="4" spans="1:24" ht="6" customHeight="1" thickBot="1" x14ac:dyDescent="0.2">
      <c r="L4" s="66"/>
      <c r="M4" s="66"/>
      <c r="N4" s="66"/>
      <c r="O4" s="66"/>
      <c r="P4" s="66"/>
      <c r="Q4" s="66"/>
      <c r="R4" s="66"/>
      <c r="S4" s="198"/>
      <c r="T4" s="199"/>
      <c r="U4" s="199"/>
      <c r="V4" s="199"/>
      <c r="W4" s="199"/>
      <c r="X4" s="200"/>
    </row>
    <row r="5" spans="1:24" ht="27" customHeight="1" x14ac:dyDescent="0.15">
      <c r="C5" s="67" t="s">
        <v>105</v>
      </c>
      <c r="D5" s="68"/>
      <c r="E5" s="69" t="s">
        <v>106</v>
      </c>
      <c r="G5" s="69" t="s">
        <v>107</v>
      </c>
      <c r="I5" s="69" t="s">
        <v>108</v>
      </c>
      <c r="L5" s="66"/>
      <c r="M5" s="66"/>
      <c r="N5" s="66"/>
      <c r="O5" s="66"/>
      <c r="P5" s="66"/>
      <c r="Q5" s="66"/>
      <c r="R5" s="66"/>
      <c r="S5" s="198"/>
      <c r="T5" s="199"/>
      <c r="U5" s="199"/>
      <c r="V5" s="199"/>
      <c r="W5" s="199"/>
      <c r="X5" s="200"/>
    </row>
    <row r="6" spans="1:24" ht="27" customHeight="1" thickBot="1" x14ac:dyDescent="0.2">
      <c r="C6" s="70">
        <f>COUNTA(E10,E15,E20,E25,E30,E35,E40,E45,E50,E55,E60,E65)</f>
        <v>0</v>
      </c>
      <c r="D6" s="71"/>
      <c r="E6" s="72">
        <f>SUM(K10+K15+K20+K25+K30+K35+K40+K45+K50)</f>
        <v>0</v>
      </c>
      <c r="G6" s="73" t="str">
        <f>IF(個人種目申込一覧表!B4="","",IF(個人種目申込一覧表!B4="中学生",500,1000))</f>
        <v/>
      </c>
      <c r="I6" s="74" t="str">
        <f>IF(G6="","",C6*G6)</f>
        <v/>
      </c>
      <c r="L6" s="66"/>
      <c r="M6" s="66"/>
      <c r="N6" s="66"/>
      <c r="O6" s="66"/>
      <c r="P6" s="66"/>
      <c r="Q6" s="66"/>
      <c r="R6" s="66"/>
      <c r="S6" s="198"/>
      <c r="T6" s="199"/>
      <c r="U6" s="199"/>
      <c r="V6" s="199"/>
      <c r="W6" s="199"/>
      <c r="X6" s="200"/>
    </row>
    <row r="7" spans="1:24" ht="6" customHeight="1" thickBot="1" x14ac:dyDescent="0.2">
      <c r="L7" s="75"/>
      <c r="M7" s="75"/>
      <c r="N7" s="75"/>
      <c r="O7" s="75"/>
      <c r="P7" s="75"/>
      <c r="Q7" s="75"/>
      <c r="R7" s="75"/>
      <c r="S7" s="198"/>
      <c r="T7" s="199"/>
      <c r="U7" s="199"/>
      <c r="V7" s="199"/>
      <c r="W7" s="199"/>
      <c r="X7" s="200"/>
    </row>
    <row r="8" spans="1:24" ht="36" customHeight="1" thickBot="1" x14ac:dyDescent="0.2">
      <c r="D8" s="76" t="s">
        <v>120</v>
      </c>
      <c r="E8" s="77" t="s">
        <v>109</v>
      </c>
      <c r="F8" s="78" t="s">
        <v>120</v>
      </c>
      <c r="G8" s="77" t="s">
        <v>109</v>
      </c>
      <c r="H8" s="78" t="s">
        <v>120</v>
      </c>
      <c r="I8" s="79" t="s">
        <v>109</v>
      </c>
      <c r="L8" s="75"/>
      <c r="M8" s="75"/>
      <c r="N8" s="75"/>
      <c r="O8" s="75"/>
      <c r="P8" s="75"/>
      <c r="Q8" s="75"/>
      <c r="R8" s="75"/>
      <c r="S8" s="201"/>
      <c r="T8" s="202"/>
      <c r="U8" s="202"/>
      <c r="V8" s="202"/>
      <c r="W8" s="202"/>
      <c r="X8" s="203"/>
    </row>
    <row r="9" spans="1:24" ht="6" customHeight="1" thickBot="1" x14ac:dyDescent="0.2">
      <c r="A9" s="80"/>
      <c r="B9" s="81"/>
      <c r="C9" s="81"/>
      <c r="D9" s="82"/>
      <c r="E9" s="80"/>
      <c r="F9" s="82"/>
      <c r="G9" s="80"/>
      <c r="H9" s="82"/>
      <c r="I9" s="80"/>
      <c r="J9" s="80"/>
    </row>
    <row r="10" spans="1:24" ht="27" customHeight="1" x14ac:dyDescent="0.15">
      <c r="B10" s="83" t="s">
        <v>110</v>
      </c>
      <c r="C10" s="84" t="s">
        <v>111</v>
      </c>
      <c r="D10" s="112"/>
      <c r="E10" s="128"/>
      <c r="F10" s="113"/>
      <c r="G10" s="128"/>
      <c r="H10" s="113"/>
      <c r="I10" s="126"/>
      <c r="K10">
        <f>COUNTA(E10,G10,I10,E12,G12,I12)</f>
        <v>0</v>
      </c>
      <c r="L10" s="64"/>
      <c r="N10" s="64"/>
      <c r="O10" s="64"/>
      <c r="P10" s="64"/>
      <c r="Q10" s="64"/>
    </row>
    <row r="11" spans="1:24" ht="27" customHeight="1" thickBot="1" x14ac:dyDescent="0.2">
      <c r="B11" s="116"/>
      <c r="C11" s="130" t="s">
        <v>121</v>
      </c>
      <c r="D11" s="117"/>
      <c r="E11" s="118"/>
      <c r="F11" s="119"/>
      <c r="G11" s="118"/>
      <c r="H11" s="119"/>
      <c r="I11" s="120"/>
      <c r="L11" s="64"/>
      <c r="N11" s="64"/>
      <c r="O11" s="64"/>
      <c r="P11" s="64"/>
      <c r="Q11" s="64"/>
    </row>
    <row r="12" spans="1:24" ht="27" customHeight="1" x14ac:dyDescent="0.15">
      <c r="B12" s="110"/>
      <c r="C12" s="96" t="s">
        <v>112</v>
      </c>
      <c r="D12" s="114"/>
      <c r="E12" s="129"/>
      <c r="F12" s="115"/>
      <c r="G12" s="129"/>
      <c r="H12" s="115"/>
      <c r="I12" s="127"/>
      <c r="L12" s="64"/>
      <c r="N12" s="64"/>
      <c r="O12" s="64"/>
      <c r="P12" s="64"/>
      <c r="Q12" s="64"/>
    </row>
    <row r="13" spans="1:24" ht="27" customHeight="1" thickBot="1" x14ac:dyDescent="0.2">
      <c r="B13" s="111"/>
      <c r="C13" s="121"/>
      <c r="D13" s="122"/>
      <c r="E13" s="123"/>
      <c r="F13" s="124"/>
      <c r="G13" s="123"/>
      <c r="H13" s="124"/>
      <c r="I13" s="125"/>
      <c r="L13" s="64"/>
      <c r="N13" s="107"/>
      <c r="O13" s="64"/>
      <c r="P13" s="64"/>
      <c r="Q13" s="64"/>
      <c r="R13" s="64"/>
    </row>
    <row r="14" spans="1:24" ht="6" customHeight="1" thickBot="1" x14ac:dyDescent="0.2">
      <c r="B14" s="4"/>
      <c r="C14" s="4"/>
      <c r="D14" s="44"/>
      <c r="E14" s="4"/>
    </row>
    <row r="15" spans="1:24" ht="27" customHeight="1" x14ac:dyDescent="0.15">
      <c r="B15" s="83" t="s">
        <v>110</v>
      </c>
      <c r="C15" s="84" t="s">
        <v>111</v>
      </c>
      <c r="D15" s="112"/>
      <c r="E15" s="128"/>
      <c r="F15" s="113"/>
      <c r="G15" s="128"/>
      <c r="H15" s="113"/>
      <c r="I15" s="126"/>
      <c r="K15">
        <f>COUNTA(E15,G15,I15,E17,G17,I17)</f>
        <v>0</v>
      </c>
      <c r="M15" s="64" t="s">
        <v>52</v>
      </c>
      <c r="N15" t="s">
        <v>113</v>
      </c>
      <c r="O15" s="64"/>
      <c r="P15" s="64"/>
    </row>
    <row r="16" spans="1:24" ht="27" customHeight="1" thickBot="1" x14ac:dyDescent="0.2">
      <c r="B16" s="116"/>
      <c r="C16" s="130" t="s">
        <v>121</v>
      </c>
      <c r="D16" s="117"/>
      <c r="E16" s="118"/>
      <c r="F16" s="119"/>
      <c r="G16" s="118"/>
      <c r="H16" s="119"/>
      <c r="I16" s="120"/>
      <c r="M16" s="64" t="s">
        <v>53</v>
      </c>
    </row>
    <row r="17" spans="2:21" ht="27" customHeight="1" x14ac:dyDescent="0.15">
      <c r="B17" s="110"/>
      <c r="C17" s="96" t="s">
        <v>112</v>
      </c>
      <c r="D17" s="114"/>
      <c r="E17" s="129"/>
      <c r="F17" s="115"/>
      <c r="G17" s="129"/>
      <c r="H17" s="115"/>
      <c r="I17" s="127"/>
      <c r="M17" t="s">
        <v>118</v>
      </c>
    </row>
    <row r="18" spans="2:21" ht="27" customHeight="1" thickBot="1" x14ac:dyDescent="0.2">
      <c r="B18" s="111"/>
      <c r="C18" s="121"/>
      <c r="D18" s="122"/>
      <c r="E18" s="123"/>
      <c r="F18" s="124"/>
      <c r="G18" s="123"/>
      <c r="H18" s="124"/>
      <c r="I18" s="125"/>
      <c r="M18" t="s">
        <v>119</v>
      </c>
      <c r="U18" s="108"/>
    </row>
    <row r="19" spans="2:21" ht="6" hidden="1" customHeight="1" thickBot="1" x14ac:dyDescent="0.2">
      <c r="B19" s="4"/>
      <c r="C19" s="4"/>
      <c r="D19" s="44"/>
      <c r="E19" s="4"/>
    </row>
    <row r="20" spans="2:21" ht="27" hidden="1" customHeight="1" x14ac:dyDescent="0.15">
      <c r="B20" s="83" t="s">
        <v>110</v>
      </c>
      <c r="C20" s="84" t="s">
        <v>111</v>
      </c>
      <c r="D20" s="85"/>
      <c r="E20" s="86"/>
      <c r="F20" s="87"/>
      <c r="G20" s="86"/>
      <c r="H20" s="87"/>
      <c r="I20" s="88"/>
      <c r="K20">
        <f>COUNTA(E20,G20,I20,E22,G22,I22)</f>
        <v>0</v>
      </c>
      <c r="M20">
        <v>1</v>
      </c>
      <c r="N20">
        <v>2</v>
      </c>
      <c r="O20">
        <v>3</v>
      </c>
      <c r="P20">
        <v>4</v>
      </c>
      <c r="Q20" t="s">
        <v>114</v>
      </c>
      <c r="R20" t="s">
        <v>115</v>
      </c>
    </row>
    <row r="21" spans="2:21" ht="27" hidden="1" customHeight="1" thickBot="1" x14ac:dyDescent="0.2">
      <c r="B21" s="89"/>
      <c r="C21" s="90"/>
      <c r="D21" s="91"/>
      <c r="E21" s="92"/>
      <c r="F21" s="93"/>
      <c r="G21" s="92"/>
      <c r="H21" s="93"/>
      <c r="I21" s="94"/>
    </row>
    <row r="22" spans="2:21" ht="27" hidden="1" customHeight="1" x14ac:dyDescent="0.15">
      <c r="B22" s="95"/>
      <c r="C22" s="96" t="s">
        <v>112</v>
      </c>
      <c r="D22" s="97"/>
      <c r="E22" s="98"/>
      <c r="F22" s="99"/>
      <c r="G22" s="98"/>
      <c r="H22" s="99"/>
      <c r="I22" s="100"/>
    </row>
    <row r="23" spans="2:21" ht="27.75" hidden="1" customHeight="1" thickBot="1" x14ac:dyDescent="0.2">
      <c r="B23" s="101"/>
      <c r="C23" s="102"/>
      <c r="D23" s="103"/>
      <c r="E23" s="104"/>
      <c r="F23" s="105"/>
      <c r="G23" s="104"/>
      <c r="H23" s="105"/>
      <c r="I23" s="106"/>
    </row>
    <row r="24" spans="2:21" ht="6" hidden="1" customHeight="1" thickBot="1" x14ac:dyDescent="0.2">
      <c r="B24" s="4"/>
      <c r="C24" s="4"/>
      <c r="D24" s="44"/>
      <c r="E24" s="4"/>
    </row>
    <row r="25" spans="2:21" ht="27" hidden="1" customHeight="1" x14ac:dyDescent="0.15">
      <c r="B25" s="83" t="s">
        <v>110</v>
      </c>
      <c r="C25" s="84" t="s">
        <v>111</v>
      </c>
      <c r="D25" s="85"/>
      <c r="E25" s="86"/>
      <c r="F25" s="87"/>
      <c r="G25" s="86"/>
      <c r="H25" s="87"/>
      <c r="I25" s="88"/>
      <c r="K25">
        <f>COUNTA(E25,G25,I25,E27,G27,I27)</f>
        <v>0</v>
      </c>
    </row>
    <row r="26" spans="2:21" ht="27" hidden="1" customHeight="1" thickBot="1" x14ac:dyDescent="0.2">
      <c r="B26" s="89"/>
      <c r="C26" s="90"/>
      <c r="D26" s="91"/>
      <c r="E26" s="92"/>
      <c r="F26" s="93"/>
      <c r="G26" s="92"/>
      <c r="H26" s="93"/>
      <c r="I26" s="94"/>
    </row>
    <row r="27" spans="2:21" ht="27" hidden="1" customHeight="1" x14ac:dyDescent="0.15">
      <c r="B27" s="95"/>
      <c r="C27" s="96" t="s">
        <v>112</v>
      </c>
      <c r="D27" s="97"/>
      <c r="E27" s="98"/>
      <c r="F27" s="99"/>
      <c r="G27" s="98"/>
      <c r="H27" s="99"/>
      <c r="I27" s="100"/>
    </row>
    <row r="28" spans="2:21" ht="27.75" hidden="1" customHeight="1" thickBot="1" x14ac:dyDescent="0.2">
      <c r="B28" s="101"/>
      <c r="C28" s="102"/>
      <c r="D28" s="103"/>
      <c r="E28" s="104"/>
      <c r="F28" s="105"/>
      <c r="G28" s="104"/>
      <c r="H28" s="105"/>
      <c r="I28" s="106"/>
    </row>
    <row r="29" spans="2:21" ht="6" hidden="1" customHeight="1" thickBot="1" x14ac:dyDescent="0.2">
      <c r="B29" s="4"/>
      <c r="C29" s="4"/>
      <c r="D29" s="44"/>
      <c r="E29" s="4"/>
    </row>
    <row r="30" spans="2:21" ht="27" hidden="1" customHeight="1" x14ac:dyDescent="0.15">
      <c r="B30" s="83" t="s">
        <v>110</v>
      </c>
      <c r="C30" s="84" t="s">
        <v>111</v>
      </c>
      <c r="D30" s="85"/>
      <c r="E30" s="86"/>
      <c r="F30" s="87"/>
      <c r="G30" s="86"/>
      <c r="H30" s="87"/>
      <c r="I30" s="88"/>
      <c r="K30">
        <f>COUNTA(E30,G30,I30,E32,G32,I32)</f>
        <v>0</v>
      </c>
    </row>
    <row r="31" spans="2:21" ht="27" hidden="1" customHeight="1" thickBot="1" x14ac:dyDescent="0.2">
      <c r="B31" s="89"/>
      <c r="C31" s="90"/>
      <c r="D31" s="91"/>
      <c r="E31" s="92"/>
      <c r="F31" s="93"/>
      <c r="G31" s="92"/>
      <c r="H31" s="93"/>
      <c r="I31" s="94"/>
    </row>
    <row r="32" spans="2:21" ht="27" hidden="1" customHeight="1" x14ac:dyDescent="0.15">
      <c r="B32" s="95" t="s">
        <v>116</v>
      </c>
      <c r="C32" s="96" t="s">
        <v>112</v>
      </c>
      <c r="D32" s="97"/>
      <c r="E32" s="98"/>
      <c r="F32" s="99"/>
      <c r="G32" s="98"/>
      <c r="H32" s="99"/>
      <c r="I32" s="100"/>
    </row>
    <row r="33" spans="2:11" ht="27.75" hidden="1" customHeight="1" thickBot="1" x14ac:dyDescent="0.2">
      <c r="B33" s="109"/>
      <c r="C33" s="102"/>
      <c r="D33" s="103"/>
      <c r="E33" s="104"/>
      <c r="F33" s="105"/>
      <c r="G33" s="104"/>
      <c r="H33" s="105"/>
      <c r="I33" s="106"/>
    </row>
    <row r="34" spans="2:11" ht="6" hidden="1" customHeight="1" thickBot="1" x14ac:dyDescent="0.2">
      <c r="B34" s="4"/>
      <c r="C34" s="4"/>
      <c r="D34" s="44"/>
      <c r="E34" s="4"/>
    </row>
    <row r="35" spans="2:11" ht="27" hidden="1" customHeight="1" x14ac:dyDescent="0.15">
      <c r="B35" s="83" t="s">
        <v>110</v>
      </c>
      <c r="C35" s="84" t="s">
        <v>111</v>
      </c>
      <c r="D35" s="85"/>
      <c r="E35" s="86"/>
      <c r="F35" s="87"/>
      <c r="G35" s="86"/>
      <c r="H35" s="87"/>
      <c r="I35" s="88"/>
      <c r="K35">
        <f>COUNTA(E35,G35,I35,E37,G37,I37)</f>
        <v>0</v>
      </c>
    </row>
    <row r="36" spans="2:11" ht="27" hidden="1" customHeight="1" thickBot="1" x14ac:dyDescent="0.2">
      <c r="B36" s="89"/>
      <c r="C36" s="90"/>
      <c r="D36" s="91"/>
      <c r="E36" s="92"/>
      <c r="F36" s="93"/>
      <c r="G36" s="92"/>
      <c r="H36" s="93"/>
      <c r="I36" s="94"/>
    </row>
    <row r="37" spans="2:11" ht="27" hidden="1" customHeight="1" x14ac:dyDescent="0.15">
      <c r="B37" s="95" t="s">
        <v>116</v>
      </c>
      <c r="C37" s="96" t="s">
        <v>112</v>
      </c>
      <c r="D37" s="97"/>
      <c r="E37" s="98"/>
      <c r="F37" s="99"/>
      <c r="G37" s="98"/>
      <c r="H37" s="99"/>
      <c r="I37" s="100"/>
    </row>
    <row r="38" spans="2:11" ht="27.75" hidden="1" customHeight="1" thickBot="1" x14ac:dyDescent="0.2">
      <c r="B38" s="109"/>
      <c r="C38" s="102"/>
      <c r="D38" s="103"/>
      <c r="E38" s="104"/>
      <c r="F38" s="105"/>
      <c r="G38" s="104"/>
      <c r="H38" s="105"/>
      <c r="I38" s="106"/>
    </row>
    <row r="39" spans="2:11" ht="6" hidden="1" customHeight="1" thickBot="1" x14ac:dyDescent="0.2">
      <c r="B39" s="4"/>
      <c r="C39" s="4"/>
      <c r="D39" s="44"/>
      <c r="E39" s="4"/>
    </row>
    <row r="40" spans="2:11" ht="27" hidden="1" customHeight="1" x14ac:dyDescent="0.15">
      <c r="B40" s="83" t="s">
        <v>110</v>
      </c>
      <c r="C40" s="84" t="s">
        <v>111</v>
      </c>
      <c r="D40" s="85"/>
      <c r="E40" s="86"/>
      <c r="F40" s="87"/>
      <c r="G40" s="86"/>
      <c r="H40" s="87"/>
      <c r="I40" s="88"/>
      <c r="K40">
        <f>COUNTA(E40,G40,I40,E42,G42,I42)</f>
        <v>0</v>
      </c>
    </row>
    <row r="41" spans="2:11" ht="27" hidden="1" customHeight="1" thickBot="1" x14ac:dyDescent="0.2">
      <c r="B41" s="89"/>
      <c r="C41" s="90"/>
      <c r="D41" s="91"/>
      <c r="E41" s="92"/>
      <c r="F41" s="93"/>
      <c r="G41" s="92"/>
      <c r="H41" s="93"/>
      <c r="I41" s="94"/>
    </row>
    <row r="42" spans="2:11" ht="27" hidden="1" customHeight="1" x14ac:dyDescent="0.15">
      <c r="B42" s="95" t="s">
        <v>116</v>
      </c>
      <c r="C42" s="96" t="s">
        <v>112</v>
      </c>
      <c r="D42" s="97"/>
      <c r="E42" s="98"/>
      <c r="F42" s="99"/>
      <c r="G42" s="98"/>
      <c r="H42" s="99"/>
      <c r="I42" s="100"/>
    </row>
    <row r="43" spans="2:11" ht="27.75" hidden="1" customHeight="1" thickBot="1" x14ac:dyDescent="0.2">
      <c r="B43" s="109"/>
      <c r="C43" s="102"/>
      <c r="D43" s="103"/>
      <c r="E43" s="104"/>
      <c r="F43" s="105"/>
      <c r="G43" s="104"/>
      <c r="H43" s="105"/>
      <c r="I43" s="106"/>
    </row>
    <row r="44" spans="2:11" ht="6" hidden="1" customHeight="1" thickBot="1" x14ac:dyDescent="0.2">
      <c r="B44" s="4"/>
      <c r="C44" s="4"/>
      <c r="D44" s="44"/>
      <c r="E44" s="4"/>
    </row>
    <row r="45" spans="2:11" ht="27" hidden="1" customHeight="1" x14ac:dyDescent="0.15">
      <c r="B45" s="83" t="s">
        <v>110</v>
      </c>
      <c r="C45" s="84" t="s">
        <v>111</v>
      </c>
      <c r="D45" s="85"/>
      <c r="E45" s="86"/>
      <c r="F45" s="87"/>
      <c r="G45" s="86"/>
      <c r="H45" s="87"/>
      <c r="I45" s="88"/>
      <c r="K45">
        <f>COUNTA(E45,G45,I45,E47,G47,I47)</f>
        <v>0</v>
      </c>
    </row>
    <row r="46" spans="2:11" ht="27" hidden="1" customHeight="1" thickBot="1" x14ac:dyDescent="0.2">
      <c r="B46" s="89"/>
      <c r="C46" s="90"/>
      <c r="D46" s="91"/>
      <c r="E46" s="92"/>
      <c r="F46" s="93"/>
      <c r="G46" s="92"/>
      <c r="H46" s="93"/>
      <c r="I46" s="94"/>
    </row>
    <row r="47" spans="2:11" ht="27" hidden="1" customHeight="1" x14ac:dyDescent="0.15">
      <c r="B47" s="95" t="s">
        <v>116</v>
      </c>
      <c r="C47" s="96" t="s">
        <v>112</v>
      </c>
      <c r="D47" s="97"/>
      <c r="E47" s="98"/>
      <c r="F47" s="99"/>
      <c r="G47" s="98"/>
      <c r="H47" s="99"/>
      <c r="I47" s="100"/>
    </row>
    <row r="48" spans="2:11" ht="27.75" hidden="1" customHeight="1" thickBot="1" x14ac:dyDescent="0.2">
      <c r="B48" s="109"/>
      <c r="C48" s="102"/>
      <c r="D48" s="103"/>
      <c r="E48" s="104"/>
      <c r="F48" s="105"/>
      <c r="G48" s="104"/>
      <c r="H48" s="105"/>
      <c r="I48" s="106"/>
    </row>
    <row r="49" spans="2:11" ht="6" hidden="1" customHeight="1" thickBot="1" x14ac:dyDescent="0.2">
      <c r="B49" s="4"/>
      <c r="C49" s="4"/>
      <c r="D49" s="44"/>
      <c r="E49" s="4"/>
    </row>
    <row r="50" spans="2:11" ht="27" hidden="1" customHeight="1" x14ac:dyDescent="0.15">
      <c r="B50" s="83" t="s">
        <v>110</v>
      </c>
      <c r="C50" s="84" t="s">
        <v>111</v>
      </c>
      <c r="D50" s="85"/>
      <c r="E50" s="86"/>
      <c r="F50" s="87"/>
      <c r="G50" s="86"/>
      <c r="H50" s="87"/>
      <c r="I50" s="88"/>
      <c r="K50">
        <f>COUNTA(E50,G50,I50,E52,G52,I52)</f>
        <v>0</v>
      </c>
    </row>
    <row r="51" spans="2:11" ht="27" hidden="1" customHeight="1" thickBot="1" x14ac:dyDescent="0.2">
      <c r="B51" s="89"/>
      <c r="C51" s="90"/>
      <c r="D51" s="91"/>
      <c r="E51" s="92"/>
      <c r="F51" s="93"/>
      <c r="G51" s="92"/>
      <c r="H51" s="93"/>
      <c r="I51" s="94"/>
    </row>
    <row r="52" spans="2:11" ht="27" hidden="1" customHeight="1" x14ac:dyDescent="0.15">
      <c r="B52" s="95" t="s">
        <v>116</v>
      </c>
      <c r="C52" s="96" t="s">
        <v>112</v>
      </c>
      <c r="D52" s="97"/>
      <c r="E52" s="98"/>
      <c r="F52" s="99"/>
      <c r="G52" s="98"/>
      <c r="H52" s="99"/>
      <c r="I52" s="100"/>
    </row>
    <row r="53" spans="2:11" ht="27.75" hidden="1" customHeight="1" thickBot="1" x14ac:dyDescent="0.2">
      <c r="B53" s="109"/>
      <c r="C53" s="102"/>
      <c r="D53" s="103"/>
      <c r="E53" s="104"/>
      <c r="F53" s="105"/>
      <c r="G53" s="104"/>
      <c r="H53" s="105"/>
      <c r="I53" s="106"/>
    </row>
    <row r="54" spans="2:11" ht="6" hidden="1" customHeight="1" thickBot="1" x14ac:dyDescent="0.2">
      <c r="B54" s="4"/>
      <c r="C54" s="4"/>
      <c r="D54" s="44"/>
      <c r="E54" s="4"/>
    </row>
    <row r="55" spans="2:11" ht="27" hidden="1" customHeight="1" x14ac:dyDescent="0.15">
      <c r="B55" s="83" t="s">
        <v>110</v>
      </c>
      <c r="C55" s="84" t="s">
        <v>111</v>
      </c>
      <c r="D55" s="85"/>
      <c r="E55" s="86"/>
      <c r="F55" s="87"/>
      <c r="G55" s="86"/>
      <c r="H55" s="87"/>
      <c r="I55" s="88"/>
      <c r="K55">
        <f>COUNTA(E55,G55,I55,E57,G57,I57)</f>
        <v>0</v>
      </c>
    </row>
    <row r="56" spans="2:11" ht="27" hidden="1" customHeight="1" thickBot="1" x14ac:dyDescent="0.2">
      <c r="B56" s="89"/>
      <c r="C56" s="90"/>
      <c r="D56" s="91"/>
      <c r="E56" s="92"/>
      <c r="F56" s="93"/>
      <c r="G56" s="92"/>
      <c r="H56" s="93"/>
      <c r="I56" s="94"/>
    </row>
    <row r="57" spans="2:11" ht="27" hidden="1" customHeight="1" x14ac:dyDescent="0.15">
      <c r="B57" s="95" t="s">
        <v>116</v>
      </c>
      <c r="C57" s="96" t="s">
        <v>112</v>
      </c>
      <c r="D57" s="97"/>
      <c r="E57" s="98"/>
      <c r="F57" s="99"/>
      <c r="G57" s="98"/>
      <c r="H57" s="99"/>
      <c r="I57" s="100"/>
    </row>
    <row r="58" spans="2:11" ht="27.75" hidden="1" customHeight="1" thickBot="1" x14ac:dyDescent="0.2">
      <c r="B58" s="109"/>
      <c r="C58" s="102"/>
      <c r="D58" s="103"/>
      <c r="E58" s="104"/>
      <c r="F58" s="105"/>
      <c r="G58" s="104"/>
      <c r="H58" s="105"/>
      <c r="I58" s="106"/>
    </row>
    <row r="59" spans="2:11" ht="6" hidden="1" customHeight="1" thickBot="1" x14ac:dyDescent="0.2">
      <c r="B59" s="4"/>
      <c r="C59" s="4"/>
      <c r="D59" s="44"/>
      <c r="E59" s="4"/>
    </row>
    <row r="60" spans="2:11" ht="27" hidden="1" customHeight="1" x14ac:dyDescent="0.15">
      <c r="B60" s="83" t="s">
        <v>110</v>
      </c>
      <c r="C60" s="84" t="s">
        <v>111</v>
      </c>
      <c r="D60" s="85"/>
      <c r="E60" s="86"/>
      <c r="F60" s="87"/>
      <c r="G60" s="86"/>
      <c r="H60" s="87"/>
      <c r="I60" s="88"/>
      <c r="K60">
        <f>COUNTA(E60,G60,I60,E62,G62,I62)</f>
        <v>0</v>
      </c>
    </row>
    <row r="61" spans="2:11" ht="27" hidden="1" customHeight="1" thickBot="1" x14ac:dyDescent="0.2">
      <c r="B61" s="89"/>
      <c r="C61" s="90"/>
      <c r="D61" s="91"/>
      <c r="E61" s="92"/>
      <c r="F61" s="93"/>
      <c r="G61" s="92"/>
      <c r="H61" s="93"/>
      <c r="I61" s="94"/>
    </row>
    <row r="62" spans="2:11" ht="27" hidden="1" customHeight="1" x14ac:dyDescent="0.15">
      <c r="B62" s="95" t="s">
        <v>116</v>
      </c>
      <c r="C62" s="96" t="s">
        <v>112</v>
      </c>
      <c r="D62" s="97"/>
      <c r="E62" s="98"/>
      <c r="F62" s="99"/>
      <c r="G62" s="98"/>
      <c r="H62" s="99"/>
      <c r="I62" s="100"/>
    </row>
    <row r="63" spans="2:11" ht="27.75" hidden="1" customHeight="1" thickBot="1" x14ac:dyDescent="0.2">
      <c r="B63" s="109"/>
      <c r="C63" s="102"/>
      <c r="D63" s="103"/>
      <c r="E63" s="104"/>
      <c r="F63" s="105"/>
      <c r="G63" s="104"/>
      <c r="H63" s="105"/>
      <c r="I63" s="106"/>
    </row>
    <row r="64" spans="2:11" ht="6" hidden="1" customHeight="1" thickBot="1" x14ac:dyDescent="0.2">
      <c r="B64" s="4"/>
      <c r="C64" s="4"/>
      <c r="D64" s="44"/>
      <c r="E64" s="4"/>
    </row>
    <row r="65" spans="2:11" ht="27" hidden="1" customHeight="1" x14ac:dyDescent="0.15">
      <c r="B65" s="83" t="s">
        <v>110</v>
      </c>
      <c r="C65" s="84" t="s">
        <v>111</v>
      </c>
      <c r="D65" s="85"/>
      <c r="E65" s="86"/>
      <c r="F65" s="87"/>
      <c r="G65" s="86"/>
      <c r="H65" s="87"/>
      <c r="I65" s="88"/>
      <c r="K65">
        <f>COUNTA(E65,G65,I65,E67,G67,I67)</f>
        <v>0</v>
      </c>
    </row>
    <row r="66" spans="2:11" ht="27" hidden="1" customHeight="1" thickBot="1" x14ac:dyDescent="0.2">
      <c r="B66" s="89"/>
      <c r="C66" s="90"/>
      <c r="D66" s="91"/>
      <c r="E66" s="92"/>
      <c r="F66" s="93"/>
      <c r="G66" s="92"/>
      <c r="H66" s="93"/>
      <c r="I66" s="94"/>
    </row>
    <row r="67" spans="2:11" ht="27" hidden="1" customHeight="1" x14ac:dyDescent="0.15">
      <c r="B67" s="95" t="s">
        <v>116</v>
      </c>
      <c r="C67" s="96" t="s">
        <v>112</v>
      </c>
      <c r="D67" s="97"/>
      <c r="E67" s="98"/>
      <c r="F67" s="99"/>
      <c r="G67" s="98"/>
      <c r="H67" s="99"/>
      <c r="I67" s="100"/>
    </row>
    <row r="68" spans="2:11" ht="27.75" hidden="1" customHeight="1" thickBot="1" x14ac:dyDescent="0.2">
      <c r="B68" s="109"/>
      <c r="C68" s="102"/>
      <c r="D68" s="103"/>
      <c r="E68" s="104"/>
      <c r="F68" s="105"/>
      <c r="G68" s="104"/>
      <c r="H68" s="105"/>
      <c r="I68" s="106"/>
    </row>
    <row r="69" spans="2:11" ht="21" hidden="1" customHeight="1" x14ac:dyDescent="0.15"/>
    <row r="70" spans="2:11" ht="21" hidden="1" customHeight="1" x14ac:dyDescent="0.15"/>
  </sheetData>
  <sheetProtection algorithmName="SHA-512" hashValue="Qmi9sRl6wyjNmjOYDlu7a5AQk/ptiosbD77QieXR6IBXQHJABQdSqH9FoyzGZiHEhC5ztYoS+eysySsbPJjd6g==" saltValue="XjBWpUNqrBESkLAkQQ1mZA==" spinCount="100000" sheet="1"/>
  <mergeCells count="3">
    <mergeCell ref="B1:F1"/>
    <mergeCell ref="H1:I1"/>
    <mergeCell ref="S3:X8"/>
  </mergeCells>
  <phoneticPr fontId="13"/>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8">
    <dataValidation type="list" allowBlank="1" showInputMessage="1" showErrorMessage="1" sqref="D11 H68 D68 F68 H66 F66 D66 D58 F58 H53 H56 F56 D56 D63 F63 H58 H61 F61 D61 H48 D53 F53 H51 F51 D51 D43 F43 H38 H41 F41 D41 D38 F38 H33 H36 F36 D36 D33 F33 H28 H31 F31 D31 D28 F28 H23 H26 F26 D26 D23 F23 H18 H21 F21 D21 D18 F18 H63 H16 F16 D16 D48 F48 H43 H46 F46 D46 D13 F13 H13 H11 F11" xr:uid="{00000000-0002-0000-0200-000000000000}">
      <formula1>$M$20:$R$20</formula1>
    </dataValidation>
    <dataValidation type="list" allowBlank="1" showInputMessage="1" showErrorMessage="1" sqref="B36 B66 B61 B56 B51 B26 B21 B31 B46 B41" xr:uid="{00000000-0002-0000-0200-000001000000}">
      <formula1>リレークラス</formula1>
    </dataValidation>
    <dataValidation type="list" allowBlank="1" showInputMessage="1" showErrorMessage="1" sqref="C31 C66 C61 C56 C51 C46 C41 C36" xr:uid="{00000000-0002-0000-0200-000002000000}">
      <formula1>$L$11:$M$11</formula1>
    </dataValidation>
    <dataValidation type="list" allowBlank="1" showInputMessage="1" showErrorMessage="1" sqref="B13 B68 B63 B58 B53 B23 B18 B33 B48 B43 B38 B28" xr:uid="{00000000-0002-0000-0200-000003000000}">
      <formula1>$L$13:$R$13</formula1>
    </dataValidation>
    <dataValidation type="whole" allowBlank="1" showInputMessage="1" showErrorMessage="1" sqref="C13 C68 C63 C58 C53 C28 C23 C18 C48 C43 C38 C33" xr:uid="{00000000-0002-0000-0200-000004000000}">
      <formula1>1111</formula1>
      <formula2>999999</formula2>
    </dataValidation>
    <dataValidation imeMode="halfKatakana" showInputMessage="1" showErrorMessage="1" sqref="E11 E68 G68 G66 I66 E66 G63 E63 G61 I61 E61 G58 E58 G56 I56 E56 E53 G53 G51 I51 E51 G28 E28 G26 I26 E26 G23 E23 G21 I21 E21 G18 E18 G16 I16 E16 G48 E48 G46 I46 E46 G43 E43 G41 I41 E41 G38 E38 G36 I36 E36 G13 E13 G11 G33 E33 G31 I31 E31 I11" xr:uid="{00000000-0002-0000-0200-000005000000}"/>
    <dataValidation type="list" allowBlank="1" showInputMessage="1" showErrorMessage="1" sqref="C21 C26" xr:uid="{00000000-0002-0000-0200-000006000000}">
      <formula1>$M$16:$M$17</formula1>
    </dataValidation>
    <dataValidation type="list" allowBlank="1" showInputMessage="1" showErrorMessage="1" sqref="B11 B16" xr:uid="{00000000-0002-0000-0200-000007000000}">
      <formula1>$M$15:$M$18</formula1>
    </dataValidation>
  </dataValidations>
  <pageMargins left="0.70866141732283472" right="0.70866141732283472" top="0.51181102362204722" bottom="3.4645669291338583" header="0.31496062992125984" footer="0.31496062992125984"/>
  <pageSetup paperSize="8" scale="12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注意事項</vt:lpstr>
      <vt:lpstr>個人種目申込一覧表</vt:lpstr>
      <vt:lpstr>リレー申込票</vt:lpstr>
      <vt:lpstr>個人種目申込一覧表!Print_Area</vt:lpstr>
      <vt:lpstr>リレークラス</vt:lpstr>
      <vt:lpstr>女子</vt:lpstr>
      <vt:lpstr>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2016-08-08T22:41:58Z</cp:lastPrinted>
  <dcterms:created xsi:type="dcterms:W3CDTF">2009-03-04T01:02:54Z</dcterms:created>
  <dcterms:modified xsi:type="dcterms:W3CDTF">2019-07-22T01:11:35Z</dcterms:modified>
</cp:coreProperties>
</file>