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25" windowWidth="15480" windowHeight="5070" activeTab="0"/>
  </bookViews>
  <sheets>
    <sheet name="注意事項" sheetId="1" r:id="rId1"/>
    <sheet name="個人種目申込一覧表" sheetId="2" r:id="rId2"/>
    <sheet name="リレー申込票" sheetId="3" r:id="rId3"/>
    <sheet name="団体略称一覧" sheetId="4" r:id="rId4"/>
  </sheets>
  <externalReferences>
    <externalReference r:id="rId7"/>
  </externalReferences>
  <definedNames>
    <definedName name="_５年女子">'個人種目申込一覧表'!$AA$19:$AA$23</definedName>
    <definedName name="_５年男子">'個人種目申込一覧表'!$Z$19:$Z$23</definedName>
    <definedName name="_６年女子">'個人種目申込一覧表'!$Y$19:$Y$23</definedName>
    <definedName name="_６年男子">'個人種目申込一覧表'!$X$19:$X$23</definedName>
    <definedName name="_xlnm.Print_Area" localSheetId="0">'注意事項'!$B:$F</definedName>
    <definedName name="ｸﾗｽ">'リレー申込票'!$W$15:$Y$15</definedName>
    <definedName name="リレークラス">'[1]リレー申込票'!$T$15:$W$15</definedName>
    <definedName name="学年">'個人種目申込一覧表'!$V$26:$AA$26</definedName>
    <definedName name="共通女子">'個人種目申込一覧表'!$W$19:$W$23</definedName>
    <definedName name="共通男子">'個人種目申込一覧表'!$V$19:$V$23</definedName>
    <definedName name="五年女子">'個人種目申込一覧表'!$AA$19:$AA$23</definedName>
    <definedName name="五年男子">'個人種目申込一覧表'!$Z$19:$Z$23</definedName>
    <definedName name="混合">'リレー申込票'!$Y$16:$Y$17</definedName>
    <definedName name="女子">'リレー申込票'!$X$16:$X$17</definedName>
    <definedName name="女子_5年">'個人種目申込一覧表'!$AA$19:$AA$23</definedName>
    <definedName name="女子_6年">'個人種目申込一覧表'!$Y$19:$Y$23</definedName>
    <definedName name="女子5年">'個人種目申込一覧表'!$AA$19</definedName>
    <definedName name="女子6年">'個人種目申込一覧表'!$Y$19</definedName>
    <definedName name="性">'[1]個人種目申込一覧表'!$U$20:$X$20</definedName>
    <definedName name="性別">'個人種目申込一覧表'!$V$18:$AA$18</definedName>
    <definedName name="男子">'リレー申込票'!$W$16:$W$17</definedName>
    <definedName name="男子_5年">'個人種目申込一覧表'!$Z$19:$Z$23</definedName>
    <definedName name="男子_6年">'個人種目申込一覧表'!$X$19:$X$23</definedName>
    <definedName name="男子5年">'個人種目申込一覧表'!$Z$19</definedName>
    <definedName name="男子6年">'個人種目申込一覧表'!$X$19</definedName>
    <definedName name="六年女子">'個人種目申込一覧表'!$Y$19:$Y$23</definedName>
    <definedName name="六年男子">'個人種目申込一覧表'!$X$19:$X$23</definedName>
  </definedNames>
  <calcPr fullCalcOnLoad="1"/>
</workbook>
</file>

<file path=xl/comments2.xml><?xml version="1.0" encoding="utf-8"?>
<comments xmlns="http://schemas.openxmlformats.org/spreadsheetml/2006/main">
  <authors>
    <author>Kouichi Aoyama</author>
  </authors>
  <commentList>
    <comment ref="F4" authorId="0">
      <text>
        <r>
          <rPr>
            <b/>
            <sz val="14"/>
            <rFont val="ＭＳ Ｐゴシック"/>
            <family val="3"/>
          </rPr>
          <t>「小」は入れないでください
略称がプロ・賞状等に反映されます</t>
        </r>
      </text>
    </comment>
    <comment ref="H4" authorId="0">
      <text>
        <r>
          <rPr>
            <b/>
            <sz val="14"/>
            <rFont val="ＭＳ Ｐゴシック"/>
            <family val="3"/>
          </rPr>
          <t>「ｼｮｳ」は入れないでください</t>
        </r>
      </text>
    </comment>
  </commentList>
</comments>
</file>

<file path=xl/sharedStrings.xml><?xml version="1.0" encoding="utf-8"?>
<sst xmlns="http://schemas.openxmlformats.org/spreadsheetml/2006/main" count="385" uniqueCount="271">
  <si>
    <t>申　込
責任者</t>
  </si>
  <si>
    <t>氏名</t>
  </si>
  <si>
    <t>Ｎｏ．</t>
  </si>
  <si>
    <t>性別
/ｸﾗｽ</t>
  </si>
  <si>
    <t>学年</t>
  </si>
  <si>
    <t>《実施個人種目一覧》</t>
  </si>
  <si>
    <t>氏名(半角ｶﾅ)</t>
  </si>
  <si>
    <t>　　　　　　          　 性別・ｸﾗｽ
　種目</t>
  </si>
  <si>
    <t>走高跳</t>
  </si>
  <si>
    <t>参加料／種目</t>
  </si>
  <si>
    <t>リレー申込票</t>
  </si>
  <si>
    <t>長野陸上競技協会　</t>
  </si>
  <si>
    <t>氏名
／下段（ｶﾅ）</t>
  </si>
  <si>
    <t>申込種目数</t>
  </si>
  <si>
    <t>参加料合計</t>
  </si>
  <si>
    <t>略称ｶﾅ（半角）</t>
  </si>
  <si>
    <t>一般</t>
  </si>
  <si>
    <t>大学</t>
  </si>
  <si>
    <t>高校</t>
  </si>
  <si>
    <t>中学校</t>
  </si>
  <si>
    <t>登録番号
/学年</t>
  </si>
  <si>
    <t>参考記録</t>
  </si>
  <si>
    <t>性/クラス</t>
  </si>
  <si>
    <t>種　　目</t>
  </si>
  <si>
    <t>100m</t>
  </si>
  <si>
    <t>×</t>
  </si>
  <si>
    <t>※下の人数～参加料の欄は、データ入力の場合自動的に計算されます。</t>
  </si>
  <si>
    <t>男子</t>
  </si>
  <si>
    <t>女子</t>
  </si>
  <si>
    <t>出場個人種目</t>
  </si>
  <si>
    <t>参考記録（公認最高記録または目標記録）</t>
  </si>
  <si>
    <t>申込人数/
種目数合計</t>
  </si>
  <si>
    <t>個人種目参加料</t>
  </si>
  <si>
    <t>リレー種目参加料</t>
  </si>
  <si>
    <t>参加料合計</t>
  </si>
  <si>
    <t>小学校</t>
  </si>
  <si>
    <t>個人種目申込一覧表／長野陸上競技協会</t>
  </si>
  <si>
    <t>4×100mR</t>
  </si>
  <si>
    <t>(A)</t>
  </si>
  <si>
    <t>(B)</t>
  </si>
  <si>
    <t>(D)</t>
  </si>
  <si>
    <t>(E)</t>
  </si>
  <si>
    <t>(F)</t>
  </si>
  <si>
    <t>(G)</t>
  </si>
  <si>
    <t>ﾅﾝﾊﾞｰ</t>
  </si>
  <si>
    <t>長野　陸子</t>
  </si>
  <si>
    <t>ﾅｶﾞﾉ　ﾘｸｺ</t>
  </si>
  <si>
    <t>(Ｃ）</t>
  </si>
  <si>
    <t>上位所属/ｶﾃｺﾞﾘ</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</si>
  <si>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</si>
  <si>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</si>
  <si>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</si>
  <si>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</si>
  <si>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</si>
  <si>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</si>
  <si>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</si>
  <si>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②団体略称については、団体略称一覧のシートを参照してください。</t>
  </si>
  <si>
    <t>③氏名・ﾌﾘｶﾞﾅ欄は、姓と名の間に空白１つ（全角／半角どちらでも可）が標準です。</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</si>
  <si>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</si>
  <si>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</si>
  <si>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</si>
  <si>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</si>
  <si>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</si>
  <si>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</si>
  <si>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</si>
  <si>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</si>
  <si>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</si>
  <si>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</si>
  <si>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</si>
  <si>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</si>
  <si>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</si>
  <si>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</si>
  <si>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</si>
  <si>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</si>
  <si>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</si>
  <si>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住所/備考</t>
  </si>
  <si>
    <t>混合</t>
  </si>
  <si>
    <t>共通男子</t>
  </si>
  <si>
    <t>共通女子</t>
  </si>
  <si>
    <t>1000m</t>
  </si>
  <si>
    <t>80mH</t>
  </si>
  <si>
    <t>走幅跳</t>
  </si>
  <si>
    <t>参加料/人</t>
  </si>
  <si>
    <t>参加人数</t>
  </si>
  <si>
    <t>ｿﾌﾄﾎﾞｰﾙ投</t>
  </si>
  <si>
    <t>1000m</t>
  </si>
  <si>
    <t>入力例</t>
  </si>
  <si>
    <t>男子</t>
  </si>
  <si>
    <t>女子</t>
  </si>
  <si>
    <t>1000m</t>
  </si>
  <si>
    <t>80mH</t>
  </si>
  <si>
    <t>100m</t>
  </si>
  <si>
    <t>4×100mR</t>
  </si>
  <si>
    <t>共通男子</t>
  </si>
  <si>
    <t>男子6年</t>
  </si>
  <si>
    <t>女子6年</t>
  </si>
  <si>
    <t>男子5年</t>
  </si>
  <si>
    <t>女子5年</t>
  </si>
  <si>
    <t>女子6年</t>
  </si>
  <si>
    <t>男子5年</t>
  </si>
  <si>
    <t>女子5年</t>
  </si>
  <si>
    <t>参加制限人数</t>
  </si>
  <si>
    <t>赤字は昨年エントリーエラーが発生した項目です。</t>
  </si>
  <si>
    <t>エラーはプログラムから漏れる可能性があります。</t>
  </si>
  <si>
    <t>エラーファイルは再エントリーをしていただきます。</t>
  </si>
  <si>
    <t>①原則として、黄色のセル範囲は入力（選択）必須事項です。必ず記入してください。</t>
  </si>
  <si>
    <t>　記入した内容がプログラム、記録、賞状等にそのまま反映されます。</t>
  </si>
  <si>
    <t>※略称がプログラム、記録、賞状等にそのまま反映されます。</t>
  </si>
  <si>
    <t>　貼り付け方法は「形式を選択して貼り付け」から「値」を選択し貼り付けてください。</t>
  </si>
  <si>
    <t>　性/ｸﾗｽ、学年、種目はプルダウンから選択してください。</t>
  </si>
  <si>
    <t>（３）エントリーセンターの利用方法</t>
  </si>
  <si>
    <t>　　間違えて他の大会を選択し送信するとエントリーファイルが届きません。</t>
  </si>
  <si>
    <t>⑤コメント</t>
  </si>
  <si>
    <t>⑨受付完了の自動返信メールを受信し、内容を確認してください。</t>
  </si>
  <si>
    <t>　小学の”小”は付けないでください。</t>
  </si>
  <si>
    <t>　手動で12秒6の場合でも、1260と入力してください。</t>
  </si>
  <si>
    <t>　ﾌﾘｶﾞﾅは、半角ｶﾅで入力してください。（個人・リレーともに）</t>
  </si>
  <si>
    <t>　ﾌﾘｶﾞﾅ・学年の記入を忘れないように（個人・リレーともに）</t>
  </si>
  <si>
    <t>④参考記録は、数字のみとし、トラック種目は1/100秒まで（例：1000ｍ　3分20秒48 → 32048）、</t>
  </si>
  <si>
    <t>　フィールドはcmまでを記入してください（例　走幅跳　3m20　→　320　単位は入れない事）</t>
  </si>
  <si>
    <r>
      <rPr>
        <b/>
        <sz val="12"/>
        <color indexed="10"/>
        <rFont val="ＭＳ Ｐゴシック"/>
        <family val="3"/>
      </rPr>
      <t>【大会別注意事項】</t>
    </r>
    <r>
      <rPr>
        <b/>
        <sz val="12"/>
        <color indexed="8"/>
        <rFont val="ＭＳ Ｐゴシック"/>
        <family val="3"/>
      </rPr>
      <t xml:space="preserve">
○男子・女子各400mリレーは５･６年生による５人編成、
　混合リレーは４･５年生による６人編成です。
○</t>
    </r>
    <r>
      <rPr>
        <b/>
        <sz val="12"/>
        <rFont val="ＭＳ Ｐゴシック"/>
        <family val="3"/>
      </rPr>
      <t>男女混合リレーは、</t>
    </r>
    <r>
      <rPr>
        <b/>
        <sz val="12"/>
        <color indexed="10"/>
        <rFont val="ＭＳ Ｐゴシック"/>
        <family val="3"/>
      </rPr>
      <t>女子３名を上段に、男子３名を下段
　に</t>
    </r>
    <r>
      <rPr>
        <b/>
        <sz val="12"/>
        <rFont val="ＭＳ Ｐゴシック"/>
        <family val="3"/>
      </rPr>
      <t>入力</t>
    </r>
    <r>
      <rPr>
        <b/>
        <sz val="12"/>
        <color indexed="8"/>
        <rFont val="ＭＳ Ｐゴシック"/>
        <family val="3"/>
      </rPr>
      <t>してください。
○参考記録は分表示（例：6835×　→　10835○）です。</t>
    </r>
  </si>
  <si>
    <t>⑥セルが赤色になっているところが無いか（未入力）確認してください。</t>
  </si>
  <si>
    <t>※シート・セルの削除・挿入などはしないでください。</t>
  </si>
  <si>
    <r>
      <rPr>
        <b/>
        <sz val="12"/>
        <color indexed="10"/>
        <rFont val="ＭＳ Ｐゴシック"/>
        <family val="3"/>
      </rPr>
      <t>【大会別注意事項】</t>
    </r>
    <r>
      <rPr>
        <b/>
        <sz val="12"/>
        <color indexed="8"/>
        <rFont val="ＭＳ Ｐゴシック"/>
        <family val="3"/>
      </rPr>
      <t xml:space="preserve">
○エントリーはひとり１種目のみです。
○ナンバーは空白のままにしてください。
○プログラム編成のため、参考記録を必ず入力してください。
 （例：1000m 3分15秒00 → 31500、走幅跳 3m72 → 372）
○団体略称はプログラム・賞状に反映されます。</t>
    </r>
    <r>
      <rPr>
        <b/>
        <sz val="12"/>
        <color indexed="8"/>
        <rFont val="ＭＳ Ｐゴシック"/>
        <family val="3"/>
      </rPr>
      <t xml:space="preserve">
○別のデータからコピー＆ペーストをする場合は
　氏名とﾌﾘｶﾞﾅのみとして、</t>
    </r>
    <r>
      <rPr>
        <b/>
        <sz val="12"/>
        <color indexed="10"/>
        <rFont val="ＭＳ Ｐゴシック"/>
        <family val="3"/>
      </rPr>
      <t>「形式を選択して貼り付け」</t>
    </r>
    <r>
      <rPr>
        <b/>
        <sz val="12"/>
        <color indexed="8"/>
        <rFont val="ＭＳ Ｐゴシック"/>
        <family val="3"/>
      </rPr>
      <t xml:space="preserve">
　から</t>
    </r>
    <r>
      <rPr>
        <b/>
        <sz val="12"/>
        <color indexed="10"/>
        <rFont val="ＭＳ Ｐゴシック"/>
        <family val="3"/>
      </rPr>
      <t>「値」</t>
    </r>
    <r>
      <rPr>
        <b/>
        <sz val="12"/>
        <color indexed="8"/>
        <rFont val="ＭＳ Ｐゴシック"/>
        <family val="3"/>
      </rPr>
      <t>を選択し貼り付けてください。
○誤字脱字がないか再度確認をお願いします。
　プログラム、賞状、記録等にそのまま反映されます。</t>
    </r>
  </si>
  <si>
    <t>学校・クラブ・陸上教室単位でエントリーして下さい。（個人単位は認めません）</t>
  </si>
  <si>
    <r>
      <t>略称</t>
    </r>
    <r>
      <rPr>
        <sz val="10"/>
        <color indexed="8"/>
        <rFont val="ＭＳ Ｐゴシック"/>
        <family val="3"/>
      </rPr>
      <t>（全角7文字以内）
（プログラム等に掲載されます）</t>
    </r>
  </si>
  <si>
    <t>団体コード</t>
  </si>
  <si>
    <t>団体名</t>
  </si>
  <si>
    <t>略称</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</si>
  <si>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</si>
  <si>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</si>
  <si>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</si>
  <si>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</si>
  <si>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</si>
  <si>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</si>
  <si>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</si>
  <si>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</si>
  <si>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</si>
  <si>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</si>
  <si>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</si>
  <si>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</si>
  <si>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</si>
  <si>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</si>
  <si>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</si>
  <si>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</si>
  <si>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</si>
  <si>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</si>
  <si>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</si>
  <si>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</si>
  <si>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</si>
  <si>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</si>
  <si>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</si>
  <si>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</si>
  <si>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</si>
  <si>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</si>
  <si>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</si>
  <si>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</si>
  <si>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</si>
  <si>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</si>
  <si>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</si>
  <si>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</si>
  <si>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</si>
  <si>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</si>
  <si>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</si>
  <si>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</si>
  <si>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</si>
  <si>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</si>
  <si>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</si>
  <si>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</si>
  <si>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</si>
  <si>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</si>
  <si>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</si>
  <si>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</si>
  <si>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</si>
  <si>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</si>
  <si>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</si>
  <si>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</si>
  <si>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上伊那郡陸上競技協会</t>
  </si>
  <si>
    <t>上伊那郡陸協</t>
  </si>
  <si>
    <t>上伊那教員クラブ</t>
  </si>
  <si>
    <t>上伊那教員ｸﾗﾌﾞ</t>
  </si>
  <si>
    <t>上水内郡陸上競技協会</t>
  </si>
  <si>
    <t>上水内陸協</t>
  </si>
  <si>
    <t>長野工業高等専門学校</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</si>
  <si>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</si>
  <si>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</si>
  <si>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</si>
  <si>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</si>
  <si>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</si>
  <si>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</si>
  <si>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</si>
  <si>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</si>
  <si>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</si>
  <si>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</si>
  <si>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</si>
  <si>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</si>
  <si>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</si>
  <si>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</si>
  <si>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</si>
  <si>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</si>
  <si>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</si>
  <si>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</si>
  <si>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</si>
  <si>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</si>
  <si>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</si>
  <si>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</si>
  <si>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</si>
  <si>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</si>
  <si>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</si>
  <si>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</si>
  <si>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</si>
  <si>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</si>
  <si>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</si>
  <si>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</si>
  <si>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</si>
  <si>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</si>
  <si>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</si>
  <si>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</si>
  <si>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</si>
  <si>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</si>
  <si>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</si>
  <si>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</si>
  <si>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</si>
  <si>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</si>
  <si>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</si>
  <si>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</si>
  <si>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</si>
  <si>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</si>
  <si>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</si>
  <si>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</si>
  <si>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</si>
  <si>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</si>
  <si>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</si>
  <si>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</si>
  <si>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</si>
  <si>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</si>
  <si>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</si>
  <si>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</si>
  <si>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</si>
  <si>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</si>
  <si>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</si>
  <si>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</si>
  <si>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</si>
  <si>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</si>
  <si>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</si>
  <si>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</si>
  <si>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</si>
  <si>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</si>
  <si>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</si>
  <si>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</si>
  <si>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</si>
  <si>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</si>
  <si>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</si>
  <si>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</si>
  <si>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</si>
  <si>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</si>
  <si>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</si>
  <si>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</si>
  <si>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</si>
  <si>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</si>
  <si>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</si>
  <si>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小学校</t>
  </si>
  <si>
    <t>学校名</t>
  </si>
  <si>
    <t>学校略称末尾に　小　は入れない</t>
  </si>
  <si>
    <t>ファイル名は15chushinsho_○○○にして下さい。（下記参照）</t>
  </si>
  <si>
    <t>⑦ファイル名については、デフォルトでは15chushinsho_entryfileとなっているので、entryfile の部分を団体名に</t>
  </si>
  <si>
    <t>第10回中信地区小学生陸上競技大会</t>
  </si>
  <si>
    <t>⑤別のデータからコピー＆ペーストする場合は、氏名とﾌﾘｶﾞﾅのみとし、</t>
  </si>
  <si>
    <t>　変えてください。（例：「松本小学校」の場合、15chushinsho_entryfile を 15chushinsho_松本 に変更）</t>
  </si>
  <si>
    <t>団体名称
（ﾌﾟﾛｸﾞﾗﾑ等には掲載されません）</t>
  </si>
  <si>
    <t>緊急連絡先
電話番号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</si>
</sst>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6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8"/>
      <name val="メイリオ"/>
      <family val="3"/>
    </font>
    <font>
      <b/>
      <sz val="12"/>
      <color indexed="8"/>
      <name val="ＭＳ Ｐゴシック"/>
      <family val="3"/>
    </font>
    <font>
      <b/>
      <sz val="12"/>
      <color indexed="10"/>
      <name val="ＭＳ Ｐゴシック"/>
      <family val="3"/>
    </font>
    <font>
      <b/>
      <sz val="12"/>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6"/>
      <color indexed="8"/>
      <name val="ＭＳ Ｐゴシック"/>
      <family val="3"/>
    </font>
    <font>
      <b/>
      <sz val="14"/>
      <color indexed="8"/>
      <name val="ＭＳ Ｐゴシック"/>
      <family val="3"/>
    </font>
    <font>
      <sz val="11"/>
      <name val="ＭＳ Ｐゴシック"/>
      <family val="3"/>
    </font>
    <font>
      <b/>
      <sz val="14"/>
      <name val="ＭＳ Ｐゴシック"/>
      <family val="3"/>
    </font>
    <font>
      <sz val="9"/>
      <name val="ＭＳ Ｐゴシック"/>
      <family val="3"/>
    </font>
    <font>
      <sz val="6"/>
      <color indexed="8"/>
      <name val="ＭＳ Ｐゴシック"/>
      <family val="3"/>
    </font>
    <font>
      <b/>
      <sz val="14"/>
      <color indexed="17"/>
      <name val="ＭＳ Ｐゴシック"/>
      <family val="3"/>
    </font>
    <font>
      <sz val="12"/>
      <color indexed="8"/>
      <name val="ＭＳ Ｐゴシック"/>
      <family val="3"/>
    </font>
    <font>
      <b/>
      <sz val="16"/>
      <name val="ＭＳ Ｐゴシック"/>
      <family val="3"/>
    </font>
    <font>
      <b/>
      <sz val="14"/>
      <color indexed="9"/>
      <name val="ＭＳ Ｐゴシック"/>
      <family val="3"/>
    </font>
    <font>
      <sz val="16"/>
      <color indexed="8"/>
      <name val="メイリオ"/>
      <family val="3"/>
    </font>
    <font>
      <sz val="10"/>
      <name val="ＭＳ ゴシック"/>
      <family val="3"/>
    </font>
    <font>
      <sz val="9"/>
      <color indexed="10"/>
      <name val="ＭＳ Ｐゴシック"/>
      <family val="3"/>
    </font>
    <font>
      <sz val="6"/>
      <name val="ＭＳ 明朝"/>
      <family val="1"/>
    </font>
    <font>
      <sz val="11"/>
      <name val="メイリオ"/>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9"/>
      <name val="メイリオ"/>
      <family val="3"/>
    </font>
    <font>
      <sz val="11"/>
      <color indexed="60"/>
      <name val="メイリオ"/>
      <family val="3"/>
    </font>
    <font>
      <sz val="11"/>
      <color indexed="10"/>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8"/>
      <color theme="0"/>
      <name val="メイリオ"/>
      <family val="3"/>
    </font>
    <font>
      <sz val="11"/>
      <color rgb="FFC00000"/>
      <name val="メイリオ"/>
      <family val="3"/>
    </font>
    <font>
      <sz val="11"/>
      <color rgb="FFFF0000"/>
      <name val="メイリオ"/>
      <family val="3"/>
    </font>
    <font>
      <b/>
      <sz val="8"/>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00000"/>
        <bgColor indexed="64"/>
      </patternFill>
    </fill>
    <fill>
      <patternFill patternType="solid">
        <fgColor theme="0" tint="-0.1499900072813034"/>
        <bgColor indexed="64"/>
      </patternFill>
    </fill>
    <fill>
      <patternFill patternType="solid">
        <fgColor indexed="47"/>
        <bgColor indexed="64"/>
      </patternFill>
    </fill>
    <fill>
      <patternFill patternType="solid">
        <fgColor rgb="FF66FFFF"/>
        <bgColor indexed="64"/>
      </patternFill>
    </fill>
    <fill>
      <patternFill patternType="solid">
        <fgColor indexed="51"/>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top style="medium"/>
      <bottom style="thin"/>
    </border>
    <border>
      <left style="hair"/>
      <right style="thin"/>
      <top style="medium"/>
      <bottom style="hair"/>
    </border>
    <border>
      <left style="hair"/>
      <right style="medium"/>
      <top style="medium"/>
      <bottom style="hair"/>
    </border>
    <border>
      <left style="hair"/>
      <right style="medium"/>
      <top style="hair"/>
      <bottom style="thin"/>
    </border>
    <border>
      <left style="hair"/>
      <right style="thin"/>
      <top style="thin"/>
      <bottom style="hair"/>
    </border>
    <border>
      <left style="hair"/>
      <right style="thin"/>
      <top style="hair"/>
      <bottom style="medium"/>
    </border>
    <border>
      <left style="thin"/>
      <right style="medium"/>
      <top style="thin"/>
      <bottom style="thin"/>
    </border>
    <border>
      <left style="hair"/>
      <right style="medium"/>
      <top style="thin"/>
      <bottom style="hair"/>
    </border>
    <border>
      <left style="hair"/>
      <right style="medium"/>
      <top style="hair"/>
      <bottom style="medium"/>
    </border>
    <border>
      <left style="medium"/>
      <right style="hair"/>
      <top style="medium"/>
      <bottom style="hair"/>
    </border>
    <border>
      <left style="thin"/>
      <right style="hair"/>
      <top style="medium"/>
      <bottom style="hair"/>
    </border>
    <border>
      <left style="thin"/>
      <right style="hair"/>
      <top style="thin"/>
      <bottom style="hair"/>
    </border>
    <border>
      <left style="medium"/>
      <right style="hair"/>
      <top style="thin"/>
      <bottom style="hair"/>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right style="medium"/>
      <top style="medium"/>
      <bottom style="thin"/>
    </border>
    <border>
      <left/>
      <right style="medium"/>
      <top>
        <color indexed="63"/>
      </top>
      <bottom style="medium"/>
    </border>
    <border>
      <left style="thin"/>
      <right style="thin"/>
      <top/>
      <bottom style="thin"/>
    </border>
    <border>
      <left style="thin"/>
      <right style="medium"/>
      <top/>
      <bottom style="thin"/>
    </border>
    <border>
      <left style="thin"/>
      <right style="thin"/>
      <top style="thin"/>
      <bottom>
        <color indexed="63"/>
      </bottom>
    </border>
    <border>
      <left style="medium"/>
      <right style="thin"/>
      <top style="thin"/>
      <bottom style="thin"/>
    </border>
    <border>
      <left style="thin"/>
      <right>
        <color indexed="63"/>
      </right>
      <top style="thin"/>
      <bottom style="thin"/>
    </border>
    <border>
      <left style="medium"/>
      <right>
        <color indexed="63"/>
      </right>
      <top style="thin"/>
      <bottom style="thin"/>
    </border>
    <border>
      <left style="medium"/>
      <right/>
      <top style="thin"/>
      <bottom style="medium"/>
    </border>
    <border diagonalDown="1">
      <left style="medium"/>
      <right style="thin"/>
      <top style="medium"/>
      <bottom style="thin"/>
      <diagonal style="hair"/>
    </border>
    <border>
      <left style="hair"/>
      <right>
        <color indexed="63"/>
      </right>
      <top style="hair"/>
      <bottom style="thin"/>
    </border>
    <border>
      <left style="hair"/>
      <right>
        <color indexed="63"/>
      </right>
      <top style="hair"/>
      <bottom style="medium"/>
    </border>
    <border>
      <left style="medium"/>
      <right>
        <color indexed="63"/>
      </right>
      <top>
        <color indexed="63"/>
      </top>
      <bottom>
        <color indexed="63"/>
      </bottom>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left style="medium"/>
      <right style="medium"/>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bottom style="thin"/>
    </border>
    <border>
      <left/>
      <right/>
      <top/>
      <bottom style="double"/>
    </border>
    <border>
      <left style="thin"/>
      <right/>
      <top style="medium"/>
      <bottom style="thin"/>
    </border>
    <border>
      <left/>
      <right/>
      <top style="medium"/>
      <bottom style="thin"/>
    </border>
    <border>
      <left/>
      <right style="thin"/>
      <top style="medium"/>
      <bottom style="thin"/>
    </border>
    <border>
      <left style="medium"/>
      <right/>
      <top/>
      <bottom style="thin"/>
    </border>
    <border>
      <left style="thin"/>
      <right/>
      <top/>
      <bottom style="thin"/>
    </border>
    <border>
      <left/>
      <right/>
      <top style="thin"/>
      <bottom style="thin"/>
    </border>
    <border>
      <left/>
      <right style="medium"/>
      <top style="thin"/>
      <bottom style="thin"/>
    </border>
    <border>
      <left style="thin"/>
      <right style="thin"/>
      <top style="medium"/>
      <bottom/>
    </border>
    <border>
      <left style="thin"/>
      <right style="thin"/>
      <top/>
      <bottom style="medium"/>
    </border>
    <border>
      <left style="thin"/>
      <right style="thin"/>
      <top>
        <color indexed="63"/>
      </top>
      <bottom>
        <color indexed="63"/>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0" borderId="4" applyNumberFormat="0" applyAlignment="0" applyProtection="0"/>
    <xf numFmtId="0" fontId="0" fillId="0" borderId="0">
      <alignment vertical="center"/>
      <protection/>
    </xf>
    <xf numFmtId="0" fontId="1" fillId="0" borderId="0">
      <alignment/>
      <protection/>
    </xf>
    <xf numFmtId="0" fontId="59" fillId="31" borderId="0" applyNumberFormat="0" applyBorder="0" applyAlignment="0" applyProtection="0"/>
  </cellStyleXfs>
  <cellXfs count="254">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8" fillId="0" borderId="0" xfId="0" applyFont="1" applyFill="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176" fontId="0" fillId="0" borderId="14" xfId="0" applyNumberFormat="1" applyBorder="1" applyAlignment="1">
      <alignment horizontal="center" vertical="center"/>
    </xf>
    <xf numFmtId="176" fontId="0" fillId="0" borderId="13"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10"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5" xfId="0" applyBorder="1" applyAlignment="1">
      <alignment vertical="center"/>
    </xf>
    <xf numFmtId="0" fontId="11" fillId="0" borderId="16" xfId="0" applyFont="1" applyBorder="1" applyAlignment="1">
      <alignment horizontal="center" vertical="center" wrapText="1"/>
    </xf>
    <xf numFmtId="0" fontId="0" fillId="0" borderId="17" xfId="0" applyBorder="1" applyAlignment="1">
      <alignment vertical="center" wrapText="1"/>
    </xf>
    <xf numFmtId="0" fontId="11" fillId="0" borderId="18" xfId="0" applyFont="1" applyBorder="1" applyAlignment="1">
      <alignment horizontal="center" vertical="center" wrapText="1"/>
    </xf>
    <xf numFmtId="0" fontId="0" fillId="0" borderId="19" xfId="0" applyBorder="1" applyAlignment="1">
      <alignment vertical="center" wrapText="1"/>
    </xf>
    <xf numFmtId="0" fontId="0" fillId="0" borderId="0" xfId="0" applyBorder="1" applyAlignment="1">
      <alignment vertical="center"/>
    </xf>
    <xf numFmtId="0" fontId="5" fillId="0" borderId="0" xfId="0" applyFont="1" applyBorder="1" applyAlignment="1">
      <alignment vertical="center"/>
    </xf>
    <xf numFmtId="0" fontId="11"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0" xfId="0" applyBorder="1" applyAlignment="1">
      <alignment horizontal="center" vertical="center"/>
    </xf>
    <xf numFmtId="0" fontId="0" fillId="0" borderId="0" xfId="0" applyFill="1" applyAlignment="1">
      <alignment vertical="top"/>
    </xf>
    <xf numFmtId="0" fontId="0" fillId="0" borderId="11" xfId="0" applyFont="1" applyBorder="1" applyAlignment="1">
      <alignment horizontal="center" vertical="center"/>
    </xf>
    <xf numFmtId="49" fontId="12" fillId="32" borderId="20" xfId="0" applyNumberFormat="1" applyFont="1" applyFill="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3" fillId="0" borderId="0" xfId="0" applyFont="1" applyAlignment="1">
      <alignment vertical="center"/>
    </xf>
    <xf numFmtId="0" fontId="0" fillId="0" borderId="0" xfId="0" applyFill="1" applyAlignment="1">
      <alignment vertical="top" wrapText="1"/>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9" fillId="0" borderId="0" xfId="0" applyFont="1" applyFill="1" applyAlignment="1">
      <alignment vertical="center" wrapText="1"/>
    </xf>
    <xf numFmtId="0" fontId="9" fillId="0" borderId="0" xfId="0" applyFont="1" applyAlignment="1">
      <alignment horizontal="center" vertical="center"/>
    </xf>
    <xf numFmtId="0" fontId="9" fillId="0" borderId="0" xfId="0" applyFont="1" applyAlignment="1">
      <alignment vertical="center"/>
    </xf>
    <xf numFmtId="0" fontId="8" fillId="0" borderId="0" xfId="0" applyFont="1" applyAlignment="1">
      <alignment vertical="center"/>
    </xf>
    <xf numFmtId="0" fontId="0" fillId="0" borderId="23" xfId="0"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178" fontId="0" fillId="0" borderId="14" xfId="0" applyNumberFormat="1" applyBorder="1" applyAlignment="1">
      <alignment horizontal="center" vertical="center"/>
    </xf>
    <xf numFmtId="177" fontId="0" fillId="0" borderId="14" xfId="0" applyNumberFormat="1" applyBorder="1" applyAlignment="1">
      <alignment horizontal="center" vertical="center"/>
    </xf>
    <xf numFmtId="49" fontId="0" fillId="0" borderId="0" xfId="0" applyNumberFormat="1" applyAlignment="1">
      <alignment horizontal="center" vertical="center"/>
    </xf>
    <xf numFmtId="0" fontId="0" fillId="33" borderId="24" xfId="0" applyFill="1" applyBorder="1" applyAlignment="1" applyProtection="1">
      <alignment vertical="center"/>
      <protection locked="0"/>
    </xf>
    <xf numFmtId="0" fontId="0" fillId="33" borderId="25" xfId="0" applyFill="1" applyBorder="1" applyAlignment="1" applyProtection="1">
      <alignment vertical="center"/>
      <protection locked="0"/>
    </xf>
    <xf numFmtId="0" fontId="0" fillId="33" borderId="26" xfId="0" applyFill="1" applyBorder="1" applyAlignment="1" applyProtection="1">
      <alignment vertical="center"/>
      <protection locked="0"/>
    </xf>
    <xf numFmtId="0" fontId="0" fillId="33" borderId="27" xfId="0" applyFill="1" applyBorder="1" applyAlignment="1" applyProtection="1">
      <alignment vertical="center"/>
      <protection locked="0"/>
    </xf>
    <xf numFmtId="0" fontId="3" fillId="33" borderId="14" xfId="0" applyFont="1" applyFill="1" applyBorder="1" applyAlignment="1" applyProtection="1">
      <alignment horizontal="center" vertical="center"/>
      <protection locked="0"/>
    </xf>
    <xf numFmtId="0" fontId="0" fillId="33" borderId="28" xfId="0" applyFill="1" applyBorder="1" applyAlignment="1" applyProtection="1">
      <alignment vertical="center"/>
      <protection locked="0"/>
    </xf>
    <xf numFmtId="0" fontId="0" fillId="33" borderId="20" xfId="0" applyFill="1" applyBorder="1" applyAlignment="1" applyProtection="1">
      <alignment vertical="center"/>
      <protection locked="0"/>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0" fontId="15" fillId="0" borderId="0" xfId="0" applyFont="1" applyFill="1" applyAlignment="1">
      <alignment vertical="center"/>
    </xf>
    <xf numFmtId="0" fontId="14" fillId="0" borderId="0" xfId="0" applyFont="1" applyBorder="1" applyAlignment="1">
      <alignment horizontal="center" vertical="center"/>
    </xf>
    <xf numFmtId="0" fontId="16" fillId="0" borderId="0" xfId="0" applyFont="1" applyBorder="1" applyAlignment="1">
      <alignment vertical="center"/>
    </xf>
    <xf numFmtId="0" fontId="8" fillId="34" borderId="0" xfId="0" applyFont="1" applyFill="1" applyAlignment="1">
      <alignment vertical="center"/>
    </xf>
    <xf numFmtId="5" fontId="0" fillId="0" borderId="15" xfId="0" applyNumberFormat="1" applyBorder="1" applyAlignment="1">
      <alignment horizontal="center" vertical="center"/>
    </xf>
    <xf numFmtId="5" fontId="0" fillId="0" borderId="12" xfId="0" applyNumberFormat="1" applyBorder="1" applyAlignment="1">
      <alignment horizontal="center" vertical="center"/>
    </xf>
    <xf numFmtId="0" fontId="0" fillId="5" borderId="20" xfId="0" applyFill="1" applyBorder="1" applyAlignment="1">
      <alignment vertical="center"/>
    </xf>
    <xf numFmtId="0" fontId="0" fillId="5" borderId="20" xfId="0" applyFill="1" applyBorder="1" applyAlignment="1" applyProtection="1">
      <alignment horizontal="center" vertical="center"/>
      <protection/>
    </xf>
    <xf numFmtId="0" fontId="0" fillId="5" borderId="29" xfId="0" applyFill="1" applyBorder="1" applyAlignment="1" applyProtection="1">
      <alignment horizontal="center" vertical="center"/>
      <protection/>
    </xf>
    <xf numFmtId="0" fontId="4" fillId="35" borderId="0" xfId="0" applyFont="1" applyFill="1" applyAlignment="1">
      <alignment vertical="center"/>
    </xf>
    <xf numFmtId="0" fontId="4"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33" borderId="30" xfId="0" applyFill="1" applyBorder="1" applyAlignment="1" applyProtection="1">
      <alignment vertical="center"/>
      <protection locked="0"/>
    </xf>
    <xf numFmtId="0" fontId="0" fillId="33" borderId="31" xfId="0" applyFill="1" applyBorder="1" applyAlignment="1" applyProtection="1">
      <alignment vertical="center"/>
      <protection locked="0"/>
    </xf>
    <xf numFmtId="0" fontId="3" fillId="0" borderId="15" xfId="0" applyFont="1" applyBorder="1" applyAlignment="1">
      <alignment horizontal="center" vertical="center"/>
    </xf>
    <xf numFmtId="49" fontId="12" fillId="32" borderId="29" xfId="0" applyNumberFormat="1" applyFont="1" applyFill="1" applyBorder="1" applyAlignment="1">
      <alignment horizontal="center" vertical="center"/>
    </xf>
    <xf numFmtId="49" fontId="12" fillId="32" borderId="15" xfId="0" applyNumberFormat="1" applyFont="1" applyFill="1" applyBorder="1" applyAlignment="1">
      <alignment horizontal="center" vertical="center"/>
    </xf>
    <xf numFmtId="49" fontId="12" fillId="32" borderId="13" xfId="0" applyNumberFormat="1" applyFont="1" applyFill="1" applyBorder="1" applyAlignment="1">
      <alignment horizontal="center" vertical="center"/>
    </xf>
    <xf numFmtId="0" fontId="0" fillId="32" borderId="20" xfId="0" applyFill="1" applyBorder="1" applyAlignment="1" applyProtection="1">
      <alignment horizontal="center" vertical="center"/>
      <protection/>
    </xf>
    <xf numFmtId="0" fontId="0" fillId="32" borderId="29"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32" xfId="0" applyFill="1" applyBorder="1" applyAlignment="1" applyProtection="1">
      <alignment horizontal="center" vertical="center"/>
      <protection/>
    </xf>
    <xf numFmtId="0" fontId="0" fillId="32" borderId="33" xfId="0" applyFill="1" applyBorder="1" applyAlignment="1" applyProtection="1">
      <alignment horizontal="center" vertical="center"/>
      <protection/>
    </xf>
    <xf numFmtId="0" fontId="0" fillId="32" borderId="34" xfId="0" applyFill="1" applyBorder="1" applyAlignment="1" applyProtection="1">
      <alignment horizontal="center" vertical="center"/>
      <protection/>
    </xf>
    <xf numFmtId="0" fontId="0" fillId="32"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locked="0"/>
    </xf>
    <xf numFmtId="0" fontId="0" fillId="33" borderId="37" xfId="0" applyFill="1" applyBorder="1" applyAlignment="1" applyProtection="1">
      <alignment horizontal="center" vertical="center"/>
      <protection locked="0"/>
    </xf>
    <xf numFmtId="0" fontId="0" fillId="33" borderId="38" xfId="0" applyFill="1" applyBorder="1" applyAlignment="1" applyProtection="1">
      <alignment horizontal="center" vertical="center"/>
      <protection locked="0"/>
    </xf>
    <xf numFmtId="176" fontId="0" fillId="0" borderId="14" xfId="0" applyNumberFormat="1" applyFill="1" applyBorder="1" applyAlignment="1">
      <alignment horizontal="center" vertical="center"/>
    </xf>
    <xf numFmtId="0" fontId="0" fillId="33" borderId="39" xfId="0" applyFill="1" applyBorder="1" applyAlignment="1" applyProtection="1">
      <alignment horizontal="center" vertical="center"/>
      <protection locked="0"/>
    </xf>
    <xf numFmtId="0" fontId="5" fillId="0" borderId="40" xfId="0" applyFont="1" applyFill="1" applyBorder="1" applyAlignment="1">
      <alignment horizontal="center" vertical="center" wrapText="1"/>
    </xf>
    <xf numFmtId="0" fontId="5" fillId="0" borderId="41" xfId="0" applyFont="1" applyFill="1" applyBorder="1" applyAlignment="1" applyProtection="1">
      <alignment horizontal="center" vertical="center" wrapText="1"/>
      <protection/>
    </xf>
    <xf numFmtId="176" fontId="0" fillId="0" borderId="14" xfId="0" applyNumberFormat="1"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0" fontId="0" fillId="5" borderId="20" xfId="0" applyFill="1" applyBorder="1" applyAlignment="1">
      <alignment horizontal="center" vertical="center"/>
    </xf>
    <xf numFmtId="0" fontId="0" fillId="33" borderId="15" xfId="0" applyFill="1" applyBorder="1" applyAlignment="1" applyProtection="1">
      <alignment horizontal="center" vertical="center"/>
      <protection locked="0"/>
    </xf>
    <xf numFmtId="0" fontId="0" fillId="32" borderId="15" xfId="0" applyFill="1" applyBorder="1" applyAlignment="1" applyProtection="1">
      <alignment horizontal="center" vertical="center"/>
      <protection/>
    </xf>
    <xf numFmtId="0" fontId="0" fillId="32" borderId="42" xfId="0" applyFill="1" applyBorder="1" applyAlignment="1" applyProtection="1">
      <alignment horizontal="center" vertical="center"/>
      <protection/>
    </xf>
    <xf numFmtId="0" fontId="0" fillId="32" borderId="43" xfId="0" applyFill="1" applyBorder="1" applyAlignment="1" applyProtection="1">
      <alignment horizontal="center" vertical="center"/>
      <protection/>
    </xf>
    <xf numFmtId="0" fontId="0" fillId="5" borderId="10" xfId="0" applyFill="1" applyBorder="1" applyAlignment="1">
      <alignment horizontal="center" vertical="center"/>
    </xf>
    <xf numFmtId="0" fontId="0" fillId="5" borderId="10" xfId="0" applyFill="1" applyBorder="1" applyAlignment="1">
      <alignment vertical="center"/>
    </xf>
    <xf numFmtId="0" fontId="0" fillId="5" borderId="10" xfId="0" applyFill="1" applyBorder="1" applyAlignment="1" applyProtection="1">
      <alignment horizontal="center" vertical="center"/>
      <protection/>
    </xf>
    <xf numFmtId="0" fontId="0" fillId="5" borderId="22" xfId="0" applyFill="1" applyBorder="1" applyAlignment="1" applyProtection="1">
      <alignment horizontal="center" vertical="center"/>
      <protection/>
    </xf>
    <xf numFmtId="0" fontId="0" fillId="33" borderId="15" xfId="0" applyFill="1" applyBorder="1" applyAlignment="1" applyProtection="1">
      <alignment vertical="center"/>
      <protection locked="0"/>
    </xf>
    <xf numFmtId="0" fontId="0" fillId="36" borderId="10"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22" xfId="0" applyFill="1" applyBorder="1" applyAlignment="1">
      <alignment horizontal="center" vertical="center" wrapText="1"/>
    </xf>
    <xf numFmtId="0" fontId="14" fillId="0" borderId="44" xfId="0" applyFont="1" applyBorder="1" applyAlignment="1">
      <alignment vertical="center"/>
    </xf>
    <xf numFmtId="0" fontId="14" fillId="0" borderId="42" xfId="0" applyFont="1" applyBorder="1" applyAlignment="1">
      <alignment vertical="center"/>
    </xf>
    <xf numFmtId="0" fontId="0" fillId="0" borderId="0" xfId="0" applyFill="1" applyBorder="1" applyAlignment="1">
      <alignment horizontal="center" vertical="center" wrapText="1"/>
    </xf>
    <xf numFmtId="49" fontId="18"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18" fillId="0" borderId="20" xfId="0" applyNumberFormat="1" applyFont="1" applyBorder="1" applyAlignment="1">
      <alignment horizontal="center" vertical="center"/>
    </xf>
    <xf numFmtId="0" fontId="0" fillId="0" borderId="0" xfId="0" applyNumberFormat="1" applyFill="1" applyBorder="1" applyAlignment="1">
      <alignment vertical="center"/>
    </xf>
    <xf numFmtId="0" fontId="18" fillId="0" borderId="29" xfId="0" applyNumberFormat="1" applyFont="1" applyBorder="1" applyAlignment="1">
      <alignment horizontal="center" vertical="center"/>
    </xf>
    <xf numFmtId="0" fontId="18" fillId="0" borderId="15" xfId="0" applyNumberFormat="1" applyFont="1" applyBorder="1" applyAlignment="1">
      <alignment horizontal="center" vertical="center"/>
    </xf>
    <xf numFmtId="0" fontId="14" fillId="0" borderId="0" xfId="0" applyFont="1" applyAlignment="1" applyProtection="1">
      <alignment vertical="center"/>
      <protection locked="0"/>
    </xf>
    <xf numFmtId="0" fontId="0" fillId="33" borderId="42" xfId="0" applyFill="1" applyBorder="1" applyAlignment="1" applyProtection="1">
      <alignment horizontal="center" vertical="center"/>
      <protection locked="0"/>
    </xf>
    <xf numFmtId="0" fontId="14" fillId="36" borderId="21"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 borderId="22" xfId="0" applyFont="1" applyFill="1" applyBorder="1" applyAlignment="1">
      <alignment horizontal="center" vertical="center" wrapText="1"/>
    </xf>
    <xf numFmtId="49" fontId="20" fillId="32" borderId="45" xfId="0" applyNumberFormat="1" applyFont="1" applyFill="1" applyBorder="1" applyAlignment="1">
      <alignment horizontal="center" vertical="center"/>
    </xf>
    <xf numFmtId="49" fontId="20" fillId="32" borderId="20" xfId="0" applyNumberFormat="1" applyFont="1" applyFill="1" applyBorder="1" applyAlignment="1">
      <alignment horizontal="center" vertical="center"/>
    </xf>
    <xf numFmtId="0" fontId="15" fillId="0" borderId="20" xfId="0" applyNumberFormat="1" applyFont="1" applyBorder="1" applyAlignment="1">
      <alignment horizontal="center" vertical="center"/>
    </xf>
    <xf numFmtId="0" fontId="15" fillId="0" borderId="29" xfId="0" applyNumberFormat="1" applyFont="1" applyBorder="1" applyAlignment="1">
      <alignment horizontal="center" vertical="center"/>
    </xf>
    <xf numFmtId="0" fontId="15" fillId="0" borderId="45" xfId="0" applyNumberFormat="1" applyFont="1" applyBorder="1" applyAlignment="1">
      <alignment horizontal="center" vertical="center"/>
    </xf>
    <xf numFmtId="49" fontId="20" fillId="32" borderId="29" xfId="0" applyNumberFormat="1" applyFont="1" applyFill="1" applyBorder="1" applyAlignment="1">
      <alignment horizontal="center" vertical="center"/>
    </xf>
    <xf numFmtId="0" fontId="15" fillId="0" borderId="12" xfId="0" applyNumberFormat="1" applyFont="1" applyBorder="1" applyAlignment="1">
      <alignment horizontal="center" vertical="center"/>
    </xf>
    <xf numFmtId="0" fontId="15" fillId="0" borderId="15" xfId="0" applyNumberFormat="1" applyFont="1" applyBorder="1" applyAlignment="1">
      <alignment horizontal="center" vertical="center"/>
    </xf>
    <xf numFmtId="49" fontId="20" fillId="32" borderId="15" xfId="0" applyNumberFormat="1" applyFont="1" applyFill="1" applyBorder="1" applyAlignment="1">
      <alignment horizontal="center" vertical="center"/>
    </xf>
    <xf numFmtId="49" fontId="20" fillId="32" borderId="13" xfId="0" applyNumberFormat="1" applyFont="1" applyFill="1" applyBorder="1" applyAlignment="1">
      <alignment horizontal="center" vertical="center"/>
    </xf>
    <xf numFmtId="49" fontId="20" fillId="32" borderId="46" xfId="0" applyNumberFormat="1" applyFont="1" applyFill="1" applyBorder="1" applyAlignment="1">
      <alignment horizontal="center" vertical="center"/>
    </xf>
    <xf numFmtId="0" fontId="0" fillId="0" borderId="20" xfId="0" applyBorder="1" applyAlignment="1">
      <alignment vertical="center"/>
    </xf>
    <xf numFmtId="0" fontId="0" fillId="33" borderId="42" xfId="0" applyFill="1" applyBorder="1" applyAlignment="1" applyProtection="1">
      <alignment vertical="center"/>
      <protection locked="0"/>
    </xf>
    <xf numFmtId="49" fontId="0" fillId="4" borderId="47" xfId="0" applyNumberFormat="1" applyFill="1" applyBorder="1" applyAlignment="1">
      <alignment vertical="center"/>
    </xf>
    <xf numFmtId="49" fontId="0" fillId="4" borderId="48" xfId="0" applyNumberFormat="1" applyFill="1" applyBorder="1" applyAlignment="1">
      <alignment vertical="center"/>
    </xf>
    <xf numFmtId="0" fontId="17" fillId="35" borderId="49" xfId="0" applyFont="1" applyFill="1" applyBorder="1" applyAlignment="1">
      <alignment vertical="center" wrapText="1"/>
    </xf>
    <xf numFmtId="0" fontId="0" fillId="37" borderId="0" xfId="0" applyFill="1" applyAlignment="1">
      <alignment vertical="center"/>
    </xf>
    <xf numFmtId="0" fontId="0" fillId="37" borderId="0" xfId="0" applyFill="1" applyAlignment="1">
      <alignment horizontal="center" vertical="center"/>
    </xf>
    <xf numFmtId="0" fontId="0" fillId="33" borderId="50" xfId="0" applyFill="1" applyBorder="1" applyAlignment="1" applyProtection="1">
      <alignment vertical="center"/>
      <protection locked="0"/>
    </xf>
    <xf numFmtId="0" fontId="0" fillId="33" borderId="51" xfId="0" applyFill="1" applyBorder="1" applyAlignment="1" applyProtection="1">
      <alignment vertical="center"/>
      <protection locked="0"/>
    </xf>
    <xf numFmtId="0" fontId="0" fillId="33" borderId="20" xfId="0" applyFill="1" applyBorder="1" applyAlignment="1" applyProtection="1">
      <alignment horizontal="center" vertical="center"/>
      <protection locked="0"/>
    </xf>
    <xf numFmtId="0" fontId="0" fillId="32" borderId="20" xfId="0" applyFill="1" applyBorder="1" applyAlignment="1" applyProtection="1">
      <alignment horizontal="center" vertical="center"/>
      <protection/>
    </xf>
    <xf numFmtId="0" fontId="0" fillId="32" borderId="42" xfId="0" applyFill="1" applyBorder="1" applyAlignment="1" applyProtection="1">
      <alignment horizontal="center" vertical="center"/>
      <protection/>
    </xf>
    <xf numFmtId="0" fontId="0" fillId="33" borderId="15" xfId="0" applyFill="1" applyBorder="1" applyAlignment="1" applyProtection="1">
      <alignment horizontal="center" vertical="center"/>
      <protection locked="0"/>
    </xf>
    <xf numFmtId="0" fontId="0" fillId="32" borderId="15" xfId="0" applyFill="1" applyBorder="1" applyAlignment="1" applyProtection="1">
      <alignment horizontal="center" vertical="center"/>
      <protection/>
    </xf>
    <xf numFmtId="0" fontId="0" fillId="33" borderId="42" xfId="0" applyFill="1" applyBorder="1" applyAlignment="1" applyProtection="1">
      <alignment horizontal="center" vertical="center"/>
      <protection locked="0"/>
    </xf>
    <xf numFmtId="0" fontId="60" fillId="36" borderId="10" xfId="0" applyFont="1" applyFill="1" applyBorder="1" applyAlignment="1">
      <alignment horizontal="center" vertical="center" wrapText="1"/>
    </xf>
    <xf numFmtId="0" fontId="60" fillId="3" borderId="10" xfId="0" applyFont="1" applyFill="1" applyBorder="1" applyAlignment="1">
      <alignment horizontal="center" vertical="center" wrapText="1"/>
    </xf>
    <xf numFmtId="0" fontId="21" fillId="0" borderId="0" xfId="0" applyFont="1" applyAlignment="1">
      <alignment horizontal="left" vertical="center"/>
    </xf>
    <xf numFmtId="0" fontId="5" fillId="0" borderId="0" xfId="0" applyFont="1" applyFill="1" applyBorder="1" applyAlignment="1">
      <alignment vertical="top" wrapText="1"/>
    </xf>
    <xf numFmtId="0" fontId="5" fillId="0" borderId="52" xfId="0" applyFont="1" applyFill="1" applyBorder="1" applyAlignment="1">
      <alignment vertical="top" wrapText="1"/>
    </xf>
    <xf numFmtId="0" fontId="61" fillId="38" borderId="0" xfId="0" applyFont="1" applyFill="1" applyAlignment="1">
      <alignment horizontal="center" vertical="center"/>
    </xf>
    <xf numFmtId="0" fontId="4" fillId="0" borderId="0" xfId="0" applyFont="1" applyFill="1" applyAlignment="1">
      <alignment vertical="center"/>
    </xf>
    <xf numFmtId="0" fontId="62" fillId="0" borderId="0" xfId="0" applyFont="1" applyAlignment="1">
      <alignment vertical="center"/>
    </xf>
    <xf numFmtId="0" fontId="63" fillId="0" borderId="0" xfId="0" applyFont="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locked="0"/>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39" borderId="48" xfId="0" applyFont="1" applyFill="1" applyBorder="1" applyAlignment="1" applyProtection="1">
      <alignment horizontal="center" vertical="center"/>
      <protection/>
    </xf>
    <xf numFmtId="49" fontId="23" fillId="33" borderId="53" xfId="60" applyNumberFormat="1" applyFont="1" applyFill="1" applyBorder="1" applyAlignment="1">
      <alignment horizontal="center" vertical="center" shrinkToFit="1"/>
      <protection/>
    </xf>
    <xf numFmtId="49" fontId="23" fillId="33" borderId="54" xfId="60" applyNumberFormat="1" applyFont="1" applyFill="1" applyBorder="1" applyAlignment="1">
      <alignment horizontal="center" vertical="center"/>
      <protection/>
    </xf>
    <xf numFmtId="49" fontId="23" fillId="33" borderId="55" xfId="60" applyNumberFormat="1" applyFont="1" applyFill="1" applyBorder="1" applyAlignment="1">
      <alignment horizontal="center" vertical="center"/>
      <protection/>
    </xf>
    <xf numFmtId="49" fontId="24" fillId="34" borderId="20" xfId="60" applyNumberFormat="1" applyFont="1" applyFill="1" applyBorder="1" applyAlignment="1">
      <alignment vertical="center" shrinkToFit="1"/>
      <protection/>
    </xf>
    <xf numFmtId="0" fontId="24" fillId="34" borderId="20" xfId="60" applyFont="1" applyFill="1" applyBorder="1" applyAlignment="1">
      <alignment vertical="center" shrinkToFit="1"/>
      <protection/>
    </xf>
    <xf numFmtId="49" fontId="16" fillId="34" borderId="56" xfId="60" applyNumberFormat="1" applyFont="1" applyFill="1" applyBorder="1" applyAlignment="1">
      <alignment vertical="center" shrinkToFit="1"/>
      <protection/>
    </xf>
    <xf numFmtId="0" fontId="16" fillId="34" borderId="20" xfId="60" applyFont="1" applyFill="1" applyBorder="1" applyAlignment="1">
      <alignment vertical="center" shrinkToFit="1"/>
      <protection/>
    </xf>
    <xf numFmtId="49" fontId="16" fillId="34" borderId="57" xfId="0" applyNumberFormat="1" applyFont="1" applyFill="1" applyBorder="1" applyAlignment="1">
      <alignment vertical="center" shrinkToFit="1"/>
    </xf>
    <xf numFmtId="0" fontId="16" fillId="34" borderId="20" xfId="0" applyFont="1" applyFill="1" applyBorder="1" applyAlignment="1">
      <alignment vertical="center" shrinkToFit="1"/>
    </xf>
    <xf numFmtId="0" fontId="16" fillId="34" borderId="20" xfId="61" applyFont="1" applyFill="1" applyBorder="1" applyAlignment="1">
      <alignment shrinkToFit="1"/>
      <protection/>
    </xf>
    <xf numFmtId="49" fontId="16" fillId="34" borderId="57" xfId="60" applyNumberFormat="1" applyFont="1" applyFill="1" applyBorder="1" applyAlignment="1">
      <alignment vertical="center" shrinkToFit="1"/>
      <protection/>
    </xf>
    <xf numFmtId="0" fontId="16" fillId="34" borderId="57" xfId="61" applyFont="1" applyFill="1" applyBorder="1" applyAlignment="1">
      <alignment horizontal="left" shrinkToFit="1"/>
      <protection/>
    </xf>
    <xf numFmtId="0" fontId="5" fillId="33" borderId="58" xfId="0" applyFont="1" applyFill="1" applyBorder="1" applyAlignment="1" applyProtection="1">
      <alignment horizontal="center" vertical="center" wrapText="1"/>
      <protection/>
    </xf>
    <xf numFmtId="0" fontId="26" fillId="0" borderId="0" xfId="0" applyFont="1" applyAlignment="1">
      <alignment vertical="center"/>
    </xf>
    <xf numFmtId="0" fontId="3" fillId="0" borderId="42" xfId="0" applyFont="1" applyBorder="1" applyAlignment="1">
      <alignment horizontal="center" vertical="center" wrapText="1"/>
    </xf>
    <xf numFmtId="0" fontId="4" fillId="40" borderId="0" xfId="0" applyFont="1" applyFill="1" applyAlignment="1">
      <alignment horizontal="left" vertical="center"/>
    </xf>
    <xf numFmtId="0" fontId="22" fillId="35" borderId="0" xfId="0" applyFont="1" applyFill="1" applyAlignment="1">
      <alignment horizontal="left" vertical="center"/>
    </xf>
    <xf numFmtId="0" fontId="5" fillId="41" borderId="59" xfId="0" applyFont="1" applyFill="1" applyBorder="1" applyAlignment="1">
      <alignment horizontal="left" vertical="top" wrapText="1"/>
    </xf>
    <xf numFmtId="0" fontId="5" fillId="41" borderId="60" xfId="0" applyFont="1" applyFill="1" applyBorder="1" applyAlignment="1">
      <alignment horizontal="left" vertical="top" wrapText="1"/>
    </xf>
    <xf numFmtId="0" fontId="5" fillId="41" borderId="61" xfId="0" applyFont="1" applyFill="1" applyBorder="1" applyAlignment="1">
      <alignment horizontal="left" vertical="top" wrapText="1"/>
    </xf>
    <xf numFmtId="0" fontId="5" fillId="41" borderId="52" xfId="0" applyFont="1" applyFill="1" applyBorder="1" applyAlignment="1">
      <alignment horizontal="left" vertical="top" wrapText="1"/>
    </xf>
    <xf numFmtId="0" fontId="5" fillId="41" borderId="0" xfId="0" applyFont="1" applyFill="1" applyBorder="1" applyAlignment="1">
      <alignment horizontal="left" vertical="top" wrapText="1"/>
    </xf>
    <xf numFmtId="0" fontId="5" fillId="41" borderId="62" xfId="0" applyFont="1" applyFill="1" applyBorder="1" applyAlignment="1">
      <alignment horizontal="left" vertical="top" wrapText="1"/>
    </xf>
    <xf numFmtId="0" fontId="5" fillId="41" borderId="63" xfId="0" applyFont="1" applyFill="1" applyBorder="1" applyAlignment="1">
      <alignment horizontal="left" vertical="top" wrapText="1"/>
    </xf>
    <xf numFmtId="0" fontId="5" fillId="41" borderId="64" xfId="0" applyFont="1" applyFill="1" applyBorder="1" applyAlignment="1">
      <alignment horizontal="left" vertical="top" wrapText="1"/>
    </xf>
    <xf numFmtId="0" fontId="5" fillId="41" borderId="41" xfId="0" applyFont="1" applyFill="1" applyBorder="1" applyAlignment="1">
      <alignment horizontal="left" vertical="top" wrapText="1"/>
    </xf>
    <xf numFmtId="0" fontId="0" fillId="0" borderId="45" xfId="0" applyBorder="1" applyAlignment="1">
      <alignment horizontal="center" vertical="center"/>
    </xf>
    <xf numFmtId="0" fontId="0" fillId="33" borderId="20" xfId="0" applyFill="1" applyBorder="1" applyAlignment="1" applyProtection="1">
      <alignment horizontal="center" vertical="center"/>
      <protection locked="0"/>
    </xf>
    <xf numFmtId="0" fontId="0" fillId="32" borderId="20" xfId="0" applyFill="1" applyBorder="1" applyAlignment="1" applyProtection="1">
      <alignment horizontal="center" vertical="center"/>
      <protection/>
    </xf>
    <xf numFmtId="0" fontId="0" fillId="32" borderId="42" xfId="0" applyFill="1" applyBorder="1" applyAlignment="1" applyProtection="1">
      <alignment horizontal="center" vertical="center"/>
      <protection/>
    </xf>
    <xf numFmtId="0" fontId="0" fillId="0" borderId="12" xfId="0" applyBorder="1" applyAlignment="1">
      <alignment horizontal="center" vertical="center"/>
    </xf>
    <xf numFmtId="0" fontId="0" fillId="33" borderId="15" xfId="0" applyFill="1" applyBorder="1" applyAlignment="1" applyProtection="1">
      <alignment horizontal="center" vertical="center"/>
      <protection locked="0"/>
    </xf>
    <xf numFmtId="0" fontId="0" fillId="32" borderId="15" xfId="0" applyFill="1" applyBorder="1" applyAlignment="1" applyProtection="1">
      <alignment horizontal="center" vertical="center"/>
      <protection/>
    </xf>
    <xf numFmtId="0" fontId="0" fillId="0" borderId="65" xfId="0" applyBorder="1" applyAlignment="1">
      <alignment horizontal="center" vertical="center"/>
    </xf>
    <xf numFmtId="0" fontId="0" fillId="33" borderId="42" xfId="0" applyFill="1" applyBorder="1" applyAlignment="1" applyProtection="1">
      <alignment horizontal="center" vertical="center"/>
      <protection locked="0"/>
    </xf>
    <xf numFmtId="0" fontId="19" fillId="42" borderId="66" xfId="0" applyFont="1" applyFill="1" applyBorder="1" applyAlignment="1">
      <alignment horizontal="center" vertical="center"/>
    </xf>
    <xf numFmtId="0" fontId="0" fillId="0" borderId="67" xfId="0" applyFill="1" applyBorder="1" applyAlignment="1" applyProtection="1">
      <alignment horizontal="center" vertical="center" wrapText="1"/>
      <protection/>
    </xf>
    <xf numFmtId="0" fontId="0" fillId="0" borderId="68" xfId="0" applyFill="1" applyBorder="1" applyAlignment="1" applyProtection="1">
      <alignment horizontal="center" vertical="center"/>
      <protection/>
    </xf>
    <xf numFmtId="0" fontId="0" fillId="0" borderId="67" xfId="0" applyFill="1" applyBorder="1" applyAlignment="1">
      <alignment horizontal="center" vertical="center" wrapText="1"/>
    </xf>
    <xf numFmtId="0" fontId="0" fillId="0" borderId="69" xfId="0" applyFill="1" applyBorder="1" applyAlignment="1">
      <alignment horizontal="center" vertical="center"/>
    </xf>
    <xf numFmtId="0" fontId="0" fillId="0" borderId="0" xfId="0" applyAlignment="1">
      <alignment horizontal="center" vertical="center"/>
    </xf>
    <xf numFmtId="49" fontId="0" fillId="33" borderId="15" xfId="0" applyNumberFormat="1" applyFill="1" applyBorder="1" applyAlignment="1" applyProtection="1">
      <alignment horizontal="left" vertical="center"/>
      <protection locked="0"/>
    </xf>
    <xf numFmtId="49" fontId="0" fillId="33" borderId="13" xfId="0" applyNumberFormat="1" applyFill="1" applyBorder="1" applyAlignment="1" applyProtection="1">
      <alignment horizontal="left" vertical="center"/>
      <protection locked="0"/>
    </xf>
    <xf numFmtId="0" fontId="0" fillId="0" borderId="40" xfId="0" applyFill="1" applyBorder="1" applyAlignment="1" applyProtection="1">
      <alignment horizontal="center" vertical="center"/>
      <protection/>
    </xf>
    <xf numFmtId="0" fontId="0" fillId="0" borderId="23" xfId="0" applyFill="1" applyBorder="1" applyAlignment="1">
      <alignment horizontal="center" vertical="center"/>
    </xf>
    <xf numFmtId="0" fontId="0" fillId="33" borderId="44" xfId="0" applyFill="1" applyBorder="1" applyAlignment="1" applyProtection="1">
      <alignment horizontal="center" vertical="center"/>
      <protection locked="0"/>
    </xf>
    <xf numFmtId="49" fontId="0" fillId="33" borderId="46" xfId="0" applyNumberFormat="1" applyFill="1" applyBorder="1" applyAlignment="1" applyProtection="1">
      <alignment horizontal="left" vertical="center"/>
      <protection locked="0"/>
    </xf>
    <xf numFmtId="49" fontId="0" fillId="33" borderId="57" xfId="0" applyNumberFormat="1" applyFill="1" applyBorder="1" applyAlignment="1" applyProtection="1">
      <alignment horizontal="left" vertical="center"/>
      <protection locked="0"/>
    </xf>
    <xf numFmtId="49" fontId="0" fillId="33" borderId="46" xfId="0" applyNumberFormat="1" applyFill="1" applyBorder="1" applyAlignment="1" applyProtection="1">
      <alignment horizontal="center" vertical="center"/>
      <protection locked="0"/>
    </xf>
    <xf numFmtId="49" fontId="0" fillId="33" borderId="57" xfId="0" applyNumberFormat="1" applyFill="1" applyBorder="1" applyAlignment="1" applyProtection="1">
      <alignment horizontal="center" vertical="center"/>
      <protection locked="0"/>
    </xf>
    <xf numFmtId="0" fontId="3" fillId="0" borderId="21" xfId="0" applyFont="1" applyBorder="1" applyAlignment="1">
      <alignment horizontal="center" vertical="center" wrapText="1"/>
    </xf>
    <xf numFmtId="0" fontId="3" fillId="0" borderId="22" xfId="0" applyFont="1" applyBorder="1" applyAlignment="1">
      <alignment horizontal="center" vertical="center"/>
    </xf>
    <xf numFmtId="0" fontId="0" fillId="5" borderId="10" xfId="0" applyFill="1" applyBorder="1" applyAlignment="1">
      <alignment horizontal="center" vertical="center"/>
    </xf>
    <xf numFmtId="0" fontId="0" fillId="5" borderId="20" xfId="0" applyFill="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5" borderId="21" xfId="0" applyFill="1" applyBorder="1" applyAlignment="1">
      <alignment horizontal="center" vertical="center"/>
    </xf>
    <xf numFmtId="0" fontId="0" fillId="5" borderId="45" xfId="0" applyFill="1" applyBorder="1" applyAlignment="1">
      <alignment horizontal="center" vertical="center"/>
    </xf>
    <xf numFmtId="0" fontId="0" fillId="0" borderId="21" xfId="0" applyBorder="1" applyAlignment="1">
      <alignment horizontal="center" vertical="center"/>
    </xf>
    <xf numFmtId="49" fontId="0" fillId="0" borderId="70" xfId="0" applyNumberFormat="1" applyFill="1" applyBorder="1" applyAlignment="1" applyProtection="1">
      <alignment horizontal="center" vertical="center"/>
      <protection/>
    </xf>
    <xf numFmtId="49" fontId="0" fillId="0" borderId="56" xfId="0" applyNumberFormat="1" applyFill="1" applyBorder="1" applyAlignment="1" applyProtection="1">
      <alignment horizontal="center" vertical="center"/>
      <protection/>
    </xf>
    <xf numFmtId="0" fontId="0" fillId="0" borderId="45" xfId="0" applyBorder="1" applyAlignment="1">
      <alignment horizontal="center" vertical="center" wrapText="1"/>
    </xf>
    <xf numFmtId="0" fontId="0" fillId="0" borderId="10" xfId="0" applyBorder="1" applyAlignment="1">
      <alignment horizontal="center" vertical="center" wrapText="1"/>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49" fontId="0" fillId="33" borderId="71" xfId="0" applyNumberFormat="1" applyFill="1" applyBorder="1" applyAlignment="1" applyProtection="1">
      <alignment horizontal="left" vertical="center"/>
      <protection locked="0"/>
    </xf>
    <xf numFmtId="49" fontId="0" fillId="33" borderId="72" xfId="0" applyNumberFormat="1" applyFill="1" applyBorder="1" applyAlignment="1" applyProtection="1">
      <alignment horizontal="left" vertical="center"/>
      <protection locked="0"/>
    </xf>
    <xf numFmtId="49" fontId="0" fillId="33" borderId="73" xfId="0" applyNumberFormat="1" applyFill="1" applyBorder="1" applyAlignment="1" applyProtection="1">
      <alignment horizontal="left" vertical="center"/>
      <protection locked="0"/>
    </xf>
    <xf numFmtId="49" fontId="0" fillId="33" borderId="73" xfId="0" applyNumberFormat="1" applyFill="1" applyBorder="1" applyAlignment="1" applyProtection="1">
      <alignment horizontal="center" vertical="center"/>
      <protection locked="0"/>
    </xf>
    <xf numFmtId="0" fontId="0" fillId="0" borderId="22" xfId="0" applyBorder="1" applyAlignment="1">
      <alignment horizontal="center" vertical="center"/>
    </xf>
    <xf numFmtId="49" fontId="0" fillId="33" borderId="72" xfId="0" applyNumberFormat="1" applyFill="1" applyBorder="1" applyAlignment="1" applyProtection="1">
      <alignment horizontal="center" vertical="center"/>
      <protection locked="0"/>
    </xf>
    <xf numFmtId="0" fontId="0" fillId="5" borderId="74" xfId="0" applyFill="1" applyBorder="1" applyAlignment="1">
      <alignment horizontal="center" vertical="center"/>
    </xf>
    <xf numFmtId="0" fontId="0" fillId="5" borderId="42" xfId="0" applyFill="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33" borderId="76" xfId="0" applyFill="1" applyBorder="1" applyAlignment="1" applyProtection="1">
      <alignment horizontal="center" vertical="center"/>
      <protection locked="0"/>
    </xf>
    <xf numFmtId="0" fontId="0" fillId="33" borderId="75" xfId="0" applyFill="1" applyBorder="1" applyAlignment="1" applyProtection="1">
      <alignment horizontal="center" vertical="center"/>
      <protection locked="0"/>
    </xf>
    <xf numFmtId="0" fontId="0" fillId="0" borderId="0" xfId="0" applyAlignment="1">
      <alignment horizontal="right" vertical="center"/>
    </xf>
    <xf numFmtId="0" fontId="0" fillId="0" borderId="0" xfId="0" applyFont="1" applyAlignment="1">
      <alignment horizontal="right" vertical="center"/>
    </xf>
    <xf numFmtId="0" fontId="5" fillId="41" borderId="60" xfId="0" applyFont="1" applyFill="1" applyBorder="1" applyAlignment="1">
      <alignment horizontal="left" vertical="top" wrapText="1"/>
    </xf>
    <xf numFmtId="0" fontId="5" fillId="41" borderId="61" xfId="0" applyFont="1" applyFill="1" applyBorder="1" applyAlignment="1">
      <alignment horizontal="left" vertical="top" wrapText="1"/>
    </xf>
    <xf numFmtId="0" fontId="5" fillId="41" borderId="52" xfId="0" applyFont="1" applyFill="1" applyBorder="1" applyAlignment="1">
      <alignment horizontal="left" vertical="top" wrapText="1"/>
    </xf>
    <xf numFmtId="0" fontId="5" fillId="41" borderId="0" xfId="0" applyFont="1" applyFill="1" applyBorder="1" applyAlignment="1">
      <alignment horizontal="left" vertical="top" wrapText="1"/>
    </xf>
    <xf numFmtId="0" fontId="5" fillId="41" borderId="62" xfId="0" applyFont="1" applyFill="1" applyBorder="1" applyAlignment="1">
      <alignment horizontal="left" vertical="top" wrapText="1"/>
    </xf>
    <xf numFmtId="0" fontId="5" fillId="41" borderId="63" xfId="0" applyFont="1" applyFill="1" applyBorder="1" applyAlignment="1">
      <alignment horizontal="left" vertical="top" wrapText="1"/>
    </xf>
    <xf numFmtId="0" fontId="5" fillId="41" borderId="64" xfId="0" applyFont="1" applyFill="1" applyBorder="1" applyAlignment="1">
      <alignment horizontal="left" vertical="top" wrapText="1"/>
    </xf>
    <xf numFmtId="0" fontId="5" fillId="41" borderId="41"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510">
    <dxf>
      <fill>
        <patternFill>
          <fgColor rgb="FFCC0000"/>
          <bgColor rgb="FFFF0000"/>
        </patternFill>
      </fill>
    </dxf>
    <dxf>
      <fill>
        <patternFill>
          <fgColor rgb="FFCC0000"/>
          <bgColor rgb="FFFF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border>
        <right style="thin"/>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CCFFFF"/>
        </patternFill>
      </fill>
    </dxf>
    <dxf>
      <fill>
        <patternFill>
          <bgColor rgb="FFFF99CC"/>
        </patternFill>
      </fill>
    </dxf>
    <dxf>
      <fill>
        <patternFill>
          <bgColor rgb="FFCC0000"/>
        </patternFill>
      </fill>
    </dxf>
    <dxf>
      <fill>
        <patternFill>
          <bgColor rgb="FFCC0000"/>
        </patternFill>
      </fill>
    </dxf>
    <dxf>
      <fill>
        <patternFill>
          <bgColor indexed="10"/>
        </patternFill>
      </fill>
    </dxf>
    <dxf>
      <fill>
        <patternFill>
          <bgColor indexed="10"/>
        </patternFill>
      </fill>
    </dxf>
    <dxf>
      <font>
        <b/>
        <i val="0"/>
        <color indexed="9"/>
      </font>
      <fill>
        <patternFill>
          <bgColor indexed="10"/>
        </patternFill>
      </fill>
    </dxf>
    <dxf>
      <fill>
        <patternFill>
          <bgColor indexed="41"/>
        </patternFill>
      </fill>
    </dxf>
    <dxf>
      <fill>
        <patternFill>
          <bgColor indexed="45"/>
        </patternFill>
      </fill>
    </dxf>
    <dxf>
      <fill>
        <patternFill>
          <bgColor indexed="10"/>
        </patternFill>
      </fill>
    </dxf>
    <dxf>
      <fill>
        <patternFill>
          <bgColor indexed="41"/>
        </patternFill>
      </fill>
    </dxf>
    <dxf>
      <fill>
        <patternFill>
          <bgColor indexed="45"/>
        </patternFill>
      </fill>
    </dxf>
    <dxf>
      <fill>
        <patternFill>
          <bgColor indexed="10"/>
        </patternFill>
      </fill>
    </dxf>
    <dxf>
      <fill>
        <patternFill>
          <bgColor rgb="FFCCFFFF"/>
        </patternFill>
      </fill>
    </dxf>
    <dxf>
      <fill>
        <patternFill>
          <bgColor rgb="FFFF99CC"/>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color indexed="9"/>
      </font>
      <fill>
        <patternFill>
          <bgColor indexed="10"/>
        </patternFill>
      </fill>
    </dxf>
    <dxf>
      <font>
        <color auto="1"/>
      </font>
      <fill>
        <patternFill>
          <bgColor indexed="45"/>
        </patternFill>
      </fill>
    </dxf>
    <dxf>
      <font>
        <color auto="1"/>
      </font>
      <fill>
        <patternFill>
          <bgColor indexed="41"/>
        </patternFill>
      </fill>
    </dxf>
    <dxf>
      <fill>
        <patternFill>
          <bgColor indexed="45"/>
        </patternFill>
      </fill>
    </dxf>
    <dxf>
      <fill>
        <patternFill>
          <bgColor indexed="41"/>
        </patternFill>
      </fill>
    </dxf>
    <dxf>
      <font>
        <color auto="1"/>
      </font>
      <fill>
        <patternFill>
          <bgColor rgb="FFCCFFFF"/>
        </patternFill>
      </fill>
      <border/>
    </dxf>
    <dxf>
      <font>
        <color auto="1"/>
      </font>
      <fill>
        <patternFill>
          <bgColor rgb="FFFF99CC"/>
        </patternFill>
      </fill>
      <border/>
    </dxf>
    <dxf>
      <font>
        <b/>
        <i val="0"/>
        <color rgb="FFFFFFFF"/>
      </font>
      <fill>
        <patternFill>
          <bgColor rgb="FFFF0000"/>
        </patternFill>
      </fill>
      <border/>
    </dxf>
    <dxf>
      <font>
        <b/>
        <i val="0"/>
      </font>
      <fill>
        <patternFill>
          <bgColor rgb="FFFF0000"/>
        </patternFill>
      </fill>
      <border/>
    </dxf>
    <dxf>
      <font>
        <b/>
        <i val="0"/>
      </font>
      <fill>
        <patternFill>
          <bgColor rgb="FFFFFF00"/>
        </patternFill>
      </fill>
      <border/>
    </dxf>
    <dxf>
      <fill>
        <patternFill>
          <bgColor rgb="FFC0C0C0"/>
        </patternFill>
      </fill>
      <border>
        <right style="thin">
          <color rgb="FF000000"/>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ouichi%20Aoyama\Documents\&#38263;&#37326;&#38520;&#19978;&#31478;&#25216;&#21332;&#20250;\&#20013;&#20449;&#22320;&#21306;&#38520;&#19978;&#31478;&#25216;&#21332;&#20250;\&#20013;&#20449;&#36984;&#25163;&#27177;\2014\14chushincs_entry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
      <sheetName val="個人種目申込一覧表"/>
      <sheetName val="リレー申込票"/>
      <sheetName val="団体略称一覧"/>
    </sheetNames>
    <sheetDataSet>
      <sheetData sheetId="1">
        <row r="20">
          <cell r="U20" t="str">
            <v>一･高男子</v>
          </cell>
          <cell r="V20" t="str">
            <v>一･高女子</v>
          </cell>
          <cell r="W20" t="str">
            <v>中学男子</v>
          </cell>
          <cell r="X20" t="str">
            <v>中学女子</v>
          </cell>
        </row>
      </sheetData>
      <sheetData sheetId="2">
        <row r="15">
          <cell r="T15" t="str">
            <v>一･高男子</v>
          </cell>
          <cell r="U15" t="str">
            <v>一･高女子</v>
          </cell>
          <cell r="V15" t="str">
            <v>中学男子</v>
          </cell>
          <cell r="W15" t="str">
            <v>中学女子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F49"/>
  <sheetViews>
    <sheetView showGridLines="0" tabSelected="1" zoomScale="130" zoomScaleNormal="130" zoomScalePageLayoutView="0" workbookViewId="0" topLeftCell="A1">
      <selection activeCell="B1" sqref="B1:E1"/>
    </sheetView>
  </sheetViews>
  <sheetFormatPr defaultColWidth="9.140625" defaultRowHeight="15"/>
  <cols>
    <col min="1" max="1" width="3.8515625" style="70" customWidth="1"/>
    <col min="2" max="3" width="4.421875" style="70" customWidth="1"/>
    <col min="4" max="4" width="97.7109375" style="70" customWidth="1"/>
    <col min="5" max="6" width="4.421875" style="70" customWidth="1"/>
  </cols>
  <sheetData>
    <row r="1" spans="2:6" ht="24.75">
      <c r="B1" s="182" t="s">
        <v>50</v>
      </c>
      <c r="C1" s="182"/>
      <c r="D1" s="182"/>
      <c r="E1" s="182"/>
      <c r="F1" s="69"/>
    </row>
    <row r="2" spans="2:6" ht="28.5">
      <c r="B2" s="71"/>
      <c r="C2" s="71"/>
      <c r="D2" s="154" t="s">
        <v>102</v>
      </c>
      <c r="E2" s="71"/>
      <c r="F2" s="71"/>
    </row>
    <row r="3" spans="1:6" s="45" customFormat="1" ht="28.5">
      <c r="A3" s="155"/>
      <c r="B3" s="71"/>
      <c r="C3" s="71"/>
      <c r="D3" s="154" t="s">
        <v>103</v>
      </c>
      <c r="E3" s="71"/>
      <c r="F3" s="71"/>
    </row>
    <row r="4" spans="1:6" s="45" customFormat="1" ht="28.5">
      <c r="A4" s="155"/>
      <c r="B4" s="71"/>
      <c r="C4" s="71"/>
      <c r="D4" s="154" t="s">
        <v>104</v>
      </c>
      <c r="E4" s="71"/>
      <c r="F4" s="71"/>
    </row>
    <row r="5" spans="1:6" s="45" customFormat="1" ht="28.5">
      <c r="A5" s="155"/>
      <c r="B5" s="71"/>
      <c r="C5" s="71"/>
      <c r="D5" s="154" t="s">
        <v>264</v>
      </c>
      <c r="E5" s="71"/>
      <c r="F5" s="71"/>
    </row>
    <row r="6" spans="3:6" ht="18.75">
      <c r="C6" s="181" t="s">
        <v>51</v>
      </c>
      <c r="D6" s="181"/>
      <c r="E6" s="181"/>
      <c r="F6" s="72"/>
    </row>
    <row r="7" ht="18.75">
      <c r="D7" s="70" t="s">
        <v>52</v>
      </c>
    </row>
    <row r="8" ht="18.75">
      <c r="D8" s="70" t="s">
        <v>53</v>
      </c>
    </row>
    <row r="9" ht="18.75">
      <c r="D9" s="70" t="s">
        <v>54</v>
      </c>
    </row>
    <row r="10" ht="18.75">
      <c r="D10" s="157" t="s">
        <v>124</v>
      </c>
    </row>
    <row r="11" spans="3:6" ht="18.75">
      <c r="C11" s="181" t="s">
        <v>55</v>
      </c>
      <c r="D11" s="181"/>
      <c r="E11" s="181"/>
      <c r="F11" s="72"/>
    </row>
    <row r="12" ht="18.75">
      <c r="D12" s="70" t="s">
        <v>105</v>
      </c>
    </row>
    <row r="13" ht="18.75">
      <c r="D13" s="156" t="s">
        <v>106</v>
      </c>
    </row>
    <row r="14" ht="18.75">
      <c r="D14" s="157" t="s">
        <v>117</v>
      </c>
    </row>
    <row r="15" ht="18.75">
      <c r="D15" s="157" t="s">
        <v>56</v>
      </c>
    </row>
    <row r="16" ht="18.75">
      <c r="D16" s="157" t="s">
        <v>114</v>
      </c>
    </row>
    <row r="17" ht="18.75">
      <c r="D17" s="157" t="s">
        <v>107</v>
      </c>
    </row>
    <row r="18" ht="18.75">
      <c r="D18" s="157" t="s">
        <v>57</v>
      </c>
    </row>
    <row r="19" ht="18.75">
      <c r="D19" s="157" t="s">
        <v>116</v>
      </c>
    </row>
    <row r="20" ht="18.75">
      <c r="D20" s="179" t="s">
        <v>118</v>
      </c>
    </row>
    <row r="21" ht="18.75">
      <c r="D21" s="179" t="s">
        <v>115</v>
      </c>
    </row>
    <row r="22" ht="18.75">
      <c r="D22" s="179" t="s">
        <v>119</v>
      </c>
    </row>
    <row r="23" ht="18.75">
      <c r="D23" s="179" t="s">
        <v>267</v>
      </c>
    </row>
    <row r="24" ht="18.75">
      <c r="D24" s="179" t="s">
        <v>108</v>
      </c>
    </row>
    <row r="25" ht="18.75">
      <c r="D25" s="179" t="s">
        <v>109</v>
      </c>
    </row>
    <row r="26" ht="18.75">
      <c r="D26" s="157" t="s">
        <v>121</v>
      </c>
    </row>
    <row r="27" ht="18.75">
      <c r="D27" s="157" t="s">
        <v>265</v>
      </c>
    </row>
    <row r="28" ht="18.75">
      <c r="D28" s="157" t="s">
        <v>268</v>
      </c>
    </row>
    <row r="29" ht="18.75">
      <c r="D29" s="70" t="s">
        <v>122</v>
      </c>
    </row>
    <row r="30" spans="3:6" ht="18.75">
      <c r="C30" s="181" t="s">
        <v>110</v>
      </c>
      <c r="D30" s="181"/>
      <c r="E30" s="181"/>
      <c r="F30" s="72"/>
    </row>
    <row r="31" ht="18.75">
      <c r="D31" s="70" t="s">
        <v>58</v>
      </c>
    </row>
    <row r="32" ht="18.75">
      <c r="D32" s="70" t="s">
        <v>59</v>
      </c>
    </row>
    <row r="33" ht="18.75">
      <c r="D33" s="70" t="s">
        <v>60</v>
      </c>
    </row>
    <row r="34" ht="18.75">
      <c r="D34" s="157" t="s">
        <v>61</v>
      </c>
    </row>
    <row r="35" ht="18.75">
      <c r="D35" s="157" t="s">
        <v>111</v>
      </c>
    </row>
    <row r="36" ht="18.75">
      <c r="D36" s="70" t="s">
        <v>62</v>
      </c>
    </row>
    <row r="37" spans="3:4" ht="18.75">
      <c r="C37" s="70" t="s">
        <v>63</v>
      </c>
      <c r="D37" s="70" t="s">
        <v>64</v>
      </c>
    </row>
    <row r="38" ht="18.75">
      <c r="D38" s="70" t="s">
        <v>65</v>
      </c>
    </row>
    <row r="39" ht="18.75">
      <c r="D39" s="70" t="s">
        <v>66</v>
      </c>
    </row>
    <row r="40" ht="18.75">
      <c r="D40" s="70" t="s">
        <v>67</v>
      </c>
    </row>
    <row r="41" ht="18.75">
      <c r="D41" s="70" t="s">
        <v>68</v>
      </c>
    </row>
    <row r="42" ht="18.75">
      <c r="D42" s="70" t="s">
        <v>69</v>
      </c>
    </row>
    <row r="43" ht="18.75">
      <c r="D43" s="70" t="s">
        <v>112</v>
      </c>
    </row>
    <row r="44" ht="18.75">
      <c r="D44" s="70" t="s">
        <v>70</v>
      </c>
    </row>
    <row r="45" ht="18.75">
      <c r="D45" s="70" t="s">
        <v>71</v>
      </c>
    </row>
    <row r="46" ht="18.75">
      <c r="D46" s="70" t="s">
        <v>72</v>
      </c>
    </row>
    <row r="47" ht="18.75">
      <c r="D47" s="70" t="s">
        <v>73</v>
      </c>
    </row>
    <row r="48" ht="18.75">
      <c r="D48" s="70" t="s">
        <v>74</v>
      </c>
    </row>
    <row r="49" ht="18.75">
      <c r="D49" s="157" t="s">
        <v>113</v>
      </c>
    </row>
  </sheetData>
  <sheetProtection/>
  <mergeCells count="4">
    <mergeCell ref="C30:E30"/>
    <mergeCell ref="B1:E1"/>
    <mergeCell ref="C6:E6"/>
    <mergeCell ref="C11:E1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tabColor rgb="FFFFFF00"/>
  </sheetPr>
  <dimension ref="A1:AR115"/>
  <sheetViews>
    <sheetView showGridLines="0" zoomScale="75" zoomScaleNormal="75" zoomScalePageLayoutView="0" workbookViewId="0" topLeftCell="A1">
      <selection activeCell="D4" sqref="D4:E4"/>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42" customWidth="1"/>
    <col min="11" max="11" width="14.421875" style="0" customWidth="1"/>
    <col min="12" max="17" width="8.8515625" style="1" customWidth="1"/>
    <col min="18" max="18" width="10.421875" style="1" customWidth="1"/>
    <col min="19" max="20" width="10.421875" style="1" hidden="1" customWidth="1"/>
    <col min="21" max="27" width="7.421875" style="0" hidden="1" customWidth="1"/>
    <col min="28" max="28" width="15.421875" style="0" hidden="1" customWidth="1"/>
    <col min="29" max="29" width="3.140625" style="0" hidden="1" customWidth="1"/>
    <col min="30" max="35" width="5.421875" style="0" hidden="1" customWidth="1"/>
    <col min="36" max="38" width="3.00390625" style="0" hidden="1" customWidth="1"/>
    <col min="39" max="45" width="9.00390625" style="0" hidden="1" customWidth="1"/>
    <col min="46" max="47" width="0" style="0" hidden="1" customWidth="1"/>
  </cols>
  <sheetData>
    <row r="1" spans="2:23" ht="25.5" customHeight="1" thickBot="1">
      <c r="B1" s="201" t="s">
        <v>266</v>
      </c>
      <c r="C1" s="201"/>
      <c r="D1" s="201"/>
      <c r="E1" s="201"/>
      <c r="F1" s="201"/>
      <c r="G1" s="206" t="s">
        <v>36</v>
      </c>
      <c r="H1" s="206"/>
      <c r="I1" s="206"/>
      <c r="K1" s="33"/>
      <c r="L1" s="33"/>
      <c r="M1" s="33"/>
      <c r="N1" s="33"/>
      <c r="O1" s="33"/>
      <c r="P1" s="33"/>
      <c r="Q1" s="33"/>
      <c r="R1" s="33"/>
      <c r="S1" s="33"/>
      <c r="T1" s="33"/>
      <c r="U1" s="33"/>
      <c r="V1" s="33"/>
      <c r="W1" s="33"/>
    </row>
    <row r="2" spans="11:23" ht="6.75" customHeight="1" thickBot="1" thickTop="1">
      <c r="K2" s="33"/>
      <c r="L2" s="33"/>
      <c r="M2" s="33"/>
      <c r="N2" s="33"/>
      <c r="O2" s="33"/>
      <c r="P2" s="33"/>
      <c r="Q2" s="33"/>
      <c r="R2" s="33"/>
      <c r="S2" s="33"/>
      <c r="T2" s="33"/>
      <c r="U2" s="33"/>
      <c r="V2" s="33"/>
      <c r="W2" s="33"/>
    </row>
    <row r="3" spans="2:23" ht="27" customHeight="1">
      <c r="B3" s="210" t="s">
        <v>48</v>
      </c>
      <c r="C3" s="205"/>
      <c r="D3" s="202" t="s">
        <v>269</v>
      </c>
      <c r="E3" s="203"/>
      <c r="F3" s="204" t="s">
        <v>125</v>
      </c>
      <c r="G3" s="205"/>
      <c r="H3" s="203" t="s">
        <v>15</v>
      </c>
      <c r="I3" s="209"/>
      <c r="K3" s="183" t="s">
        <v>123</v>
      </c>
      <c r="L3" s="184"/>
      <c r="M3" s="184"/>
      <c r="N3" s="184"/>
      <c r="O3" s="184"/>
      <c r="P3" s="184"/>
      <c r="Q3" s="185"/>
      <c r="R3" s="153"/>
      <c r="S3" s="152"/>
      <c r="T3" s="39"/>
      <c r="U3" s="40"/>
      <c r="V3" s="39"/>
      <c r="W3" s="39"/>
    </row>
    <row r="4" spans="2:23" ht="27" customHeight="1">
      <c r="B4" s="225" t="s">
        <v>35</v>
      </c>
      <c r="C4" s="226"/>
      <c r="D4" s="214"/>
      <c r="E4" s="215"/>
      <c r="F4" s="214"/>
      <c r="G4" s="237"/>
      <c r="H4" s="214"/>
      <c r="I4" s="235"/>
      <c r="K4" s="186"/>
      <c r="L4" s="187"/>
      <c r="M4" s="187"/>
      <c r="N4" s="187"/>
      <c r="O4" s="187"/>
      <c r="P4" s="187"/>
      <c r="Q4" s="188"/>
      <c r="R4" s="153"/>
      <c r="S4" s="152"/>
      <c r="T4" s="33"/>
      <c r="U4" s="33"/>
      <c r="V4" s="33"/>
      <c r="W4" s="39"/>
    </row>
    <row r="5" spans="2:23" ht="27" customHeight="1">
      <c r="B5" s="227" t="s">
        <v>0</v>
      </c>
      <c r="C5" s="28" t="s">
        <v>1</v>
      </c>
      <c r="D5" s="212"/>
      <c r="E5" s="213"/>
      <c r="F5" s="180" t="s">
        <v>270</v>
      </c>
      <c r="G5" s="232"/>
      <c r="H5" s="233"/>
      <c r="I5" s="234"/>
      <c r="K5" s="186"/>
      <c r="L5" s="187"/>
      <c r="M5" s="187"/>
      <c r="N5" s="187"/>
      <c r="O5" s="187"/>
      <c r="P5" s="187"/>
      <c r="Q5" s="188"/>
      <c r="R5" s="153"/>
      <c r="S5" s="152"/>
      <c r="T5" s="33"/>
      <c r="U5" s="33"/>
      <c r="V5" s="33"/>
      <c r="W5" s="39"/>
    </row>
    <row r="6" spans="2:23" ht="27" customHeight="1" thickBot="1">
      <c r="B6" s="196"/>
      <c r="C6" s="75" t="s">
        <v>75</v>
      </c>
      <c r="D6" s="207"/>
      <c r="E6" s="207"/>
      <c r="F6" s="207"/>
      <c r="G6" s="207"/>
      <c r="H6" s="207"/>
      <c r="I6" s="208"/>
      <c r="K6" s="186"/>
      <c r="L6" s="187"/>
      <c r="M6" s="187"/>
      <c r="N6" s="187"/>
      <c r="O6" s="187"/>
      <c r="P6" s="187"/>
      <c r="Q6" s="188"/>
      <c r="R6" s="153"/>
      <c r="S6" s="152"/>
      <c r="T6" s="33"/>
      <c r="U6" s="33"/>
      <c r="V6" s="33"/>
      <c r="W6" s="39"/>
    </row>
    <row r="7" spans="2:23" ht="27" customHeight="1" thickBot="1">
      <c r="B7" s="4" t="s">
        <v>26</v>
      </c>
      <c r="C7" s="5"/>
      <c r="D7" s="6"/>
      <c r="E7" s="6"/>
      <c r="F7" s="5"/>
      <c r="G7" s="151">
        <f>IF(COUNTIF(AM13:AR18,1)&gt;=1,"参加制限を超えている種目があります","")</f>
      </c>
      <c r="H7" s="151"/>
      <c r="I7" s="151"/>
      <c r="K7" s="186"/>
      <c r="L7" s="187"/>
      <c r="M7" s="187"/>
      <c r="N7" s="187"/>
      <c r="O7" s="187"/>
      <c r="P7" s="187"/>
      <c r="Q7" s="188"/>
      <c r="R7" s="153"/>
      <c r="S7" s="152"/>
      <c r="T7" s="40"/>
      <c r="U7" s="40"/>
      <c r="V7" s="40"/>
      <c r="W7" s="41"/>
    </row>
    <row r="8" spans="2:28" ht="27" customHeight="1">
      <c r="B8" s="216" t="s">
        <v>31</v>
      </c>
      <c r="C8" s="217"/>
      <c r="D8" s="7"/>
      <c r="E8" s="3" t="s">
        <v>9</v>
      </c>
      <c r="G8" s="36" t="s">
        <v>32</v>
      </c>
      <c r="H8" s="37" t="s">
        <v>33</v>
      </c>
      <c r="I8" s="38" t="s">
        <v>34</v>
      </c>
      <c r="K8" s="186"/>
      <c r="L8" s="187"/>
      <c r="M8" s="187"/>
      <c r="N8" s="187"/>
      <c r="O8" s="187"/>
      <c r="P8" s="187"/>
      <c r="Q8" s="188"/>
      <c r="R8" s="153"/>
      <c r="S8" s="152"/>
      <c r="T8" s="57"/>
      <c r="U8" s="57"/>
      <c r="V8" s="57"/>
      <c r="W8" s="58"/>
      <c r="X8" s="58"/>
      <c r="Y8" s="58"/>
      <c r="Z8" s="58"/>
      <c r="AA8" s="58"/>
      <c r="AB8" s="58"/>
    </row>
    <row r="9" spans="2:28" ht="27" customHeight="1" thickBot="1">
      <c r="B9" s="8">
        <f>SUM(A15+A35+A55+A75+A95)</f>
        <v>0</v>
      </c>
      <c r="C9" s="9">
        <f>SUM(A16+A36+A56+A76+A96)</f>
        <v>0</v>
      </c>
      <c r="D9" s="7"/>
      <c r="E9" s="93">
        <v>600</v>
      </c>
      <c r="G9" s="65">
        <f>B9*E9</f>
        <v>0</v>
      </c>
      <c r="H9" s="64">
        <f>'リレー申込票'!I6</f>
        <v>0</v>
      </c>
      <c r="I9" s="11">
        <f>SUM(G9+H9)</f>
        <v>0</v>
      </c>
      <c r="K9" s="189"/>
      <c r="L9" s="190"/>
      <c r="M9" s="190"/>
      <c r="N9" s="190"/>
      <c r="O9" s="190"/>
      <c r="P9" s="190"/>
      <c r="Q9" s="191"/>
      <c r="R9" s="153"/>
      <c r="S9" s="152"/>
      <c r="T9" s="57"/>
      <c r="U9" s="59"/>
      <c r="V9" s="59"/>
      <c r="W9" s="59"/>
      <c r="X9" s="58"/>
      <c r="Y9" s="58"/>
      <c r="Z9" s="58"/>
      <c r="AA9" s="58"/>
      <c r="AB9" s="58"/>
    </row>
    <row r="10" spans="2:28" ht="6.75" customHeight="1" thickBot="1">
      <c r="B10" s="4"/>
      <c r="G10" s="4"/>
      <c r="Q10" s="57"/>
      <c r="R10" s="57"/>
      <c r="S10" s="57"/>
      <c r="T10" s="57"/>
      <c r="U10" s="59"/>
      <c r="V10" s="59"/>
      <c r="W10" s="59"/>
      <c r="X10" s="58"/>
      <c r="Y10" s="58"/>
      <c r="Z10" s="58"/>
      <c r="AA10" s="58"/>
      <c r="AB10" s="58"/>
    </row>
    <row r="11" spans="2:30" ht="26.25" customHeight="1" thickBot="1">
      <c r="B11" s="224" t="s">
        <v>2</v>
      </c>
      <c r="C11" s="228" t="s">
        <v>3</v>
      </c>
      <c r="D11" s="220" t="s">
        <v>44</v>
      </c>
      <c r="E11" s="2" t="s">
        <v>1</v>
      </c>
      <c r="F11" s="240" t="s">
        <v>4</v>
      </c>
      <c r="G11" s="220" t="s">
        <v>29</v>
      </c>
      <c r="H11" s="220"/>
      <c r="I11" s="236"/>
      <c r="K11" s="34" t="s">
        <v>5</v>
      </c>
      <c r="M11" s="151">
        <f>IF(COUNTIF(AM13:AR18,1)&gt;=1,"参加制限を超えている種目があります","")</f>
      </c>
      <c r="N11" s="151"/>
      <c r="O11" s="151"/>
      <c r="P11" s="151"/>
      <c r="Q11" s="151"/>
      <c r="T11" s="60"/>
      <c r="U11" s="60"/>
      <c r="V11" s="60"/>
      <c r="W11" s="59"/>
      <c r="X11" s="58"/>
      <c r="Y11" s="58"/>
      <c r="Z11" s="58"/>
      <c r="AA11" s="58"/>
      <c r="AB11" s="58"/>
      <c r="AD11" t="s">
        <v>101</v>
      </c>
    </row>
    <row r="12" spans="2:44" ht="26.25" customHeight="1" thickBot="1">
      <c r="B12" s="196"/>
      <c r="C12" s="221"/>
      <c r="D12" s="221"/>
      <c r="E12" s="18" t="s">
        <v>6</v>
      </c>
      <c r="F12" s="241"/>
      <c r="G12" s="229" t="s">
        <v>30</v>
      </c>
      <c r="H12" s="230"/>
      <c r="I12" s="231"/>
      <c r="K12" s="138" t="s">
        <v>7</v>
      </c>
      <c r="L12" s="149" t="s">
        <v>93</v>
      </c>
      <c r="M12" s="150" t="s">
        <v>78</v>
      </c>
      <c r="N12" s="105" t="s">
        <v>94</v>
      </c>
      <c r="O12" s="106" t="s">
        <v>98</v>
      </c>
      <c r="P12" s="105" t="s">
        <v>99</v>
      </c>
      <c r="Q12" s="107" t="s">
        <v>100</v>
      </c>
      <c r="R12" s="110"/>
      <c r="U12" s="59"/>
      <c r="V12" s="61">
        <v>5</v>
      </c>
      <c r="W12" s="59">
        <v>500</v>
      </c>
      <c r="X12" s="58" t="s">
        <v>16</v>
      </c>
      <c r="Y12" s="58"/>
      <c r="Z12" s="58"/>
      <c r="AA12" s="58"/>
      <c r="AB12" s="58"/>
      <c r="AD12" s="119" t="s">
        <v>77</v>
      </c>
      <c r="AE12" s="120" t="s">
        <v>78</v>
      </c>
      <c r="AF12" s="121" t="s">
        <v>94</v>
      </c>
      <c r="AG12" s="120" t="s">
        <v>98</v>
      </c>
      <c r="AH12" s="121" t="s">
        <v>99</v>
      </c>
      <c r="AI12" s="122" t="s">
        <v>100</v>
      </c>
      <c r="AM12" s="105" t="s">
        <v>93</v>
      </c>
      <c r="AN12" s="106" t="s">
        <v>78</v>
      </c>
      <c r="AO12" s="105" t="s">
        <v>94</v>
      </c>
      <c r="AP12" s="106" t="s">
        <v>98</v>
      </c>
      <c r="AQ12" s="105" t="s">
        <v>99</v>
      </c>
      <c r="AR12" s="107" t="s">
        <v>100</v>
      </c>
    </row>
    <row r="13" spans="2:44" ht="26.25" customHeight="1">
      <c r="B13" s="222" t="s">
        <v>86</v>
      </c>
      <c r="C13" s="218" t="s">
        <v>78</v>
      </c>
      <c r="D13" s="218"/>
      <c r="E13" s="101" t="s">
        <v>45</v>
      </c>
      <c r="F13" s="238">
        <v>5</v>
      </c>
      <c r="G13" s="100" t="s">
        <v>85</v>
      </c>
      <c r="H13" s="102"/>
      <c r="I13" s="103"/>
      <c r="K13" s="136" t="s">
        <v>24</v>
      </c>
      <c r="L13" s="31" t="s">
        <v>25</v>
      </c>
      <c r="M13" s="31" t="s">
        <v>25</v>
      </c>
      <c r="N13" s="113">
        <f>COUNTIF($AB$15:$AB$114,N$12&amp;$K13)</f>
        <v>0</v>
      </c>
      <c r="O13" s="113">
        <f>COUNTIF($AB$15:$AB$114,O$12&amp;$K13)</f>
        <v>0</v>
      </c>
      <c r="P13" s="113">
        <f>COUNTIF($AB$15:$AB$114,P$12&amp;$K13)</f>
        <v>0</v>
      </c>
      <c r="Q13" s="115">
        <f>COUNTIF($AB$15:$AB$114,Q$12&amp;$K13)</f>
        <v>0</v>
      </c>
      <c r="R13" s="111"/>
      <c r="U13" s="59"/>
      <c r="V13" s="61">
        <v>6</v>
      </c>
      <c r="W13" s="59"/>
      <c r="X13" s="58" t="s">
        <v>17</v>
      </c>
      <c r="Y13" s="58"/>
      <c r="Z13" s="58"/>
      <c r="AA13" s="58"/>
      <c r="AB13" s="58"/>
      <c r="AD13" s="123" t="s">
        <v>25</v>
      </c>
      <c r="AE13" s="124" t="s">
        <v>25</v>
      </c>
      <c r="AF13" s="125">
        <v>50</v>
      </c>
      <c r="AG13" s="125">
        <v>50</v>
      </c>
      <c r="AH13" s="125">
        <v>50</v>
      </c>
      <c r="AI13" s="126">
        <v>50</v>
      </c>
      <c r="AM13" s="31" t="s">
        <v>25</v>
      </c>
      <c r="AN13" s="31" t="s">
        <v>25</v>
      </c>
      <c r="AO13" s="113">
        <f>IF(N13-AF13&gt;0,1,0)</f>
        <v>0</v>
      </c>
      <c r="AP13" s="113">
        <f>IF(O13-AG13&gt;0,1,0)</f>
        <v>0</v>
      </c>
      <c r="AQ13" s="113">
        <f>IF(P13-AH13&gt;0,1,0)</f>
        <v>0</v>
      </c>
      <c r="AR13" s="113">
        <f>IF(Q13-AI13&gt;0,1,0)</f>
        <v>0</v>
      </c>
    </row>
    <row r="14" spans="2:44" ht="26.25" customHeight="1">
      <c r="B14" s="223"/>
      <c r="C14" s="219"/>
      <c r="D14" s="219"/>
      <c r="E14" s="66" t="s">
        <v>46</v>
      </c>
      <c r="F14" s="239"/>
      <c r="G14" s="95">
        <v>34218</v>
      </c>
      <c r="H14" s="67"/>
      <c r="I14" s="68"/>
      <c r="K14" s="136" t="s">
        <v>79</v>
      </c>
      <c r="L14" s="113">
        <f>COUNTIF($AB$15:$AB$114,L$12&amp;$K14)</f>
        <v>0</v>
      </c>
      <c r="M14" s="113">
        <f aca="true" t="shared" si="0" ref="L14:M18">COUNTIF($AB$15:$AB$114,M$12&amp;$K14)</f>
        <v>0</v>
      </c>
      <c r="N14" s="31" t="s">
        <v>25</v>
      </c>
      <c r="O14" s="31" t="s">
        <v>25</v>
      </c>
      <c r="P14" s="31" t="s">
        <v>25</v>
      </c>
      <c r="Q14" s="76" t="s">
        <v>25</v>
      </c>
      <c r="R14" s="112"/>
      <c r="U14" s="59"/>
      <c r="V14" s="61"/>
      <c r="W14" s="59"/>
      <c r="X14" s="58" t="s">
        <v>18</v>
      </c>
      <c r="Y14" s="58"/>
      <c r="Z14" s="58"/>
      <c r="AA14" s="58"/>
      <c r="AB14" s="58"/>
      <c r="AD14" s="127">
        <v>50</v>
      </c>
      <c r="AE14" s="125">
        <v>50</v>
      </c>
      <c r="AF14" s="124" t="s">
        <v>25</v>
      </c>
      <c r="AG14" s="124" t="s">
        <v>25</v>
      </c>
      <c r="AH14" s="124" t="s">
        <v>25</v>
      </c>
      <c r="AI14" s="128" t="s">
        <v>25</v>
      </c>
      <c r="AM14" s="113">
        <f>IF(L14-AD14&gt;0,1,0)</f>
        <v>0</v>
      </c>
      <c r="AN14" s="113">
        <f>IF(M14-AE14&gt;0,1,0)</f>
        <v>0</v>
      </c>
      <c r="AO14" s="31" t="s">
        <v>25</v>
      </c>
      <c r="AP14" s="31" t="s">
        <v>25</v>
      </c>
      <c r="AQ14" s="31" t="s">
        <v>25</v>
      </c>
      <c r="AR14" s="76" t="s">
        <v>25</v>
      </c>
    </row>
    <row r="15" spans="1:44" ht="27" customHeight="1">
      <c r="A15" s="42">
        <f>COUNTA(E15,E17,E19,E21,E23,E25,E27,E29,E31,E33)</f>
        <v>0</v>
      </c>
      <c r="B15" s="192">
        <v>1</v>
      </c>
      <c r="C15" s="193"/>
      <c r="D15" s="194"/>
      <c r="E15" s="56"/>
      <c r="F15" s="211"/>
      <c r="G15" s="94"/>
      <c r="H15" s="79"/>
      <c r="I15" s="80"/>
      <c r="J15" s="42">
        <f>IF(C15=$V$18,1,IF(C15=$W$18,2,IF(C15=$X$18,1,IF(C15=$Y$18,2,IF(C15=$Z$18,1,IF(C15=$AA$18,2,0))))))</f>
        <v>0</v>
      </c>
      <c r="K15" s="136" t="s">
        <v>80</v>
      </c>
      <c r="L15" s="113">
        <f t="shared" si="0"/>
        <v>0</v>
      </c>
      <c r="M15" s="113">
        <f t="shared" si="0"/>
        <v>0</v>
      </c>
      <c r="N15" s="31" t="s">
        <v>25</v>
      </c>
      <c r="O15" s="31" t="s">
        <v>25</v>
      </c>
      <c r="P15" s="31" t="s">
        <v>25</v>
      </c>
      <c r="Q15" s="76" t="s">
        <v>25</v>
      </c>
      <c r="R15" s="112"/>
      <c r="U15" s="59"/>
      <c r="V15" s="61"/>
      <c r="W15" s="59"/>
      <c r="X15" s="58" t="s">
        <v>19</v>
      </c>
      <c r="Y15" s="58"/>
      <c r="Z15" s="58"/>
      <c r="AA15" s="58"/>
      <c r="AB15" s="108">
        <f>C15&amp;G15</f>
      </c>
      <c r="AD15" s="127">
        <v>50</v>
      </c>
      <c r="AE15" s="125">
        <v>50</v>
      </c>
      <c r="AF15" s="124" t="s">
        <v>25</v>
      </c>
      <c r="AG15" s="124" t="s">
        <v>25</v>
      </c>
      <c r="AH15" s="124" t="s">
        <v>25</v>
      </c>
      <c r="AI15" s="133" t="s">
        <v>25</v>
      </c>
      <c r="AJ15" s="134">
        <f>IF(E15="","",1)</f>
      </c>
      <c r="AK15" s="134">
        <f>IF(F15="","",1)</f>
      </c>
      <c r="AL15" s="134">
        <f>IF(G15="","",1)</f>
      </c>
      <c r="AM15" s="113">
        <f aca="true" t="shared" si="1" ref="AM15:AN18">IF(L15-AD15&gt;0,1,0)</f>
        <v>0</v>
      </c>
      <c r="AN15" s="113">
        <f t="shared" si="1"/>
        <v>0</v>
      </c>
      <c r="AO15" s="31" t="s">
        <v>25</v>
      </c>
      <c r="AP15" s="31" t="s">
        <v>25</v>
      </c>
      <c r="AQ15" s="31" t="s">
        <v>25</v>
      </c>
      <c r="AR15" s="76" t="s">
        <v>25</v>
      </c>
    </row>
    <row r="16" spans="1:44" ht="27" customHeight="1">
      <c r="A16" s="63">
        <f>COUNTA(G15:I15,G17:I17,G19:I19,G21:I21,G23:I23,G25:I25,G27:I27,G29:I29,G31:I31,G33:I33)</f>
        <v>0</v>
      </c>
      <c r="B16" s="192"/>
      <c r="C16" s="193"/>
      <c r="D16" s="194"/>
      <c r="E16" s="56"/>
      <c r="F16" s="200"/>
      <c r="G16" s="94"/>
      <c r="H16" s="79"/>
      <c r="I16" s="80"/>
      <c r="K16" s="136" t="s">
        <v>8</v>
      </c>
      <c r="L16" s="113">
        <f t="shared" si="0"/>
        <v>0</v>
      </c>
      <c r="M16" s="113">
        <f t="shared" si="0"/>
        <v>0</v>
      </c>
      <c r="N16" s="31" t="s">
        <v>25</v>
      </c>
      <c r="O16" s="31" t="s">
        <v>25</v>
      </c>
      <c r="P16" s="31" t="s">
        <v>25</v>
      </c>
      <c r="Q16" s="76" t="s">
        <v>25</v>
      </c>
      <c r="R16" s="112"/>
      <c r="U16" s="59"/>
      <c r="V16" s="61"/>
      <c r="W16" s="59"/>
      <c r="X16" s="58" t="s">
        <v>35</v>
      </c>
      <c r="Y16" s="58"/>
      <c r="Z16" s="58"/>
      <c r="AA16" s="58"/>
      <c r="AB16" s="109"/>
      <c r="AD16" s="127">
        <v>50</v>
      </c>
      <c r="AE16" s="125">
        <v>50</v>
      </c>
      <c r="AF16" s="124" t="s">
        <v>25</v>
      </c>
      <c r="AG16" s="124" t="s">
        <v>25</v>
      </c>
      <c r="AH16" s="124" t="s">
        <v>25</v>
      </c>
      <c r="AI16" s="133" t="s">
        <v>25</v>
      </c>
      <c r="AJ16" s="134">
        <f>IF(E16="","",1)</f>
      </c>
      <c r="AK16">
        <f>IF(AND(AL15=1,AJ16=""),1,"")</f>
      </c>
      <c r="AL16">
        <f>IF(AND(AL15=1,AK15=""),1,"")</f>
      </c>
      <c r="AM16" s="113">
        <f t="shared" si="1"/>
        <v>0</v>
      </c>
      <c r="AN16" s="113">
        <f t="shared" si="1"/>
        <v>0</v>
      </c>
      <c r="AO16" s="31" t="s">
        <v>25</v>
      </c>
      <c r="AP16" s="31" t="s">
        <v>25</v>
      </c>
      <c r="AQ16" s="31" t="s">
        <v>25</v>
      </c>
      <c r="AR16" s="76" t="s">
        <v>25</v>
      </c>
    </row>
    <row r="17" spans="2:44" ht="27" customHeight="1">
      <c r="B17" s="192">
        <v>2</v>
      </c>
      <c r="C17" s="193"/>
      <c r="D17" s="194"/>
      <c r="E17" s="56"/>
      <c r="F17" s="211"/>
      <c r="G17" s="94"/>
      <c r="H17" s="79"/>
      <c r="I17" s="80"/>
      <c r="J17" s="42">
        <f>IF(C17=$V$18,1,IF(C17=$W$18,2,IF(C17=$X$18,1,IF(C17=$Y$18,2,IF(C17=$Z$18,1,IF(C17=$AA$18,2,0))))))</f>
        <v>0</v>
      </c>
      <c r="K17" s="136" t="s">
        <v>81</v>
      </c>
      <c r="L17" s="113">
        <f t="shared" si="0"/>
        <v>0</v>
      </c>
      <c r="M17" s="113">
        <f t="shared" si="0"/>
        <v>0</v>
      </c>
      <c r="N17" s="31" t="s">
        <v>25</v>
      </c>
      <c r="O17" s="31" t="s">
        <v>25</v>
      </c>
      <c r="P17" s="31" t="s">
        <v>25</v>
      </c>
      <c r="Q17" s="76" t="s">
        <v>25</v>
      </c>
      <c r="R17" s="112"/>
      <c r="U17" s="59"/>
      <c r="V17" s="61"/>
      <c r="W17" s="59"/>
      <c r="X17" s="58"/>
      <c r="Y17" s="58"/>
      <c r="Z17" s="58"/>
      <c r="AA17" s="58"/>
      <c r="AB17" s="108">
        <f>C17&amp;G17</f>
      </c>
      <c r="AD17" s="127">
        <v>50</v>
      </c>
      <c r="AE17" s="125">
        <v>50</v>
      </c>
      <c r="AF17" s="124" t="s">
        <v>25</v>
      </c>
      <c r="AG17" s="124" t="s">
        <v>25</v>
      </c>
      <c r="AH17" s="124" t="s">
        <v>25</v>
      </c>
      <c r="AI17" s="128" t="s">
        <v>25</v>
      </c>
      <c r="AJ17" s="134">
        <f aca="true" t="shared" si="2" ref="AJ17:AJ80">IF(E17="","",1)</f>
      </c>
      <c r="AK17" s="134">
        <f>IF(F17="","",1)</f>
      </c>
      <c r="AL17" s="134">
        <f>IF(G17="","",1)</f>
      </c>
      <c r="AM17" s="113">
        <f t="shared" si="1"/>
        <v>0</v>
      </c>
      <c r="AN17" s="113">
        <f t="shared" si="1"/>
        <v>0</v>
      </c>
      <c r="AO17" s="31" t="s">
        <v>25</v>
      </c>
      <c r="AP17" s="31" t="s">
        <v>25</v>
      </c>
      <c r="AQ17" s="31" t="s">
        <v>25</v>
      </c>
      <c r="AR17" s="76" t="s">
        <v>25</v>
      </c>
    </row>
    <row r="18" spans="2:44" ht="27" customHeight="1" thickBot="1">
      <c r="B18" s="192"/>
      <c r="C18" s="193"/>
      <c r="D18" s="194"/>
      <c r="E18" s="56"/>
      <c r="F18" s="200"/>
      <c r="G18" s="94"/>
      <c r="H18" s="79"/>
      <c r="I18" s="80"/>
      <c r="K18" s="137" t="s">
        <v>84</v>
      </c>
      <c r="L18" s="116">
        <f t="shared" si="0"/>
        <v>0</v>
      </c>
      <c r="M18" s="116">
        <f t="shared" si="0"/>
        <v>0</v>
      </c>
      <c r="N18" s="77" t="s">
        <v>25</v>
      </c>
      <c r="O18" s="77" t="s">
        <v>25</v>
      </c>
      <c r="P18" s="77" t="s">
        <v>25</v>
      </c>
      <c r="Q18" s="78" t="s">
        <v>25</v>
      </c>
      <c r="R18" s="112"/>
      <c r="U18" s="59"/>
      <c r="V18" s="61" t="s">
        <v>77</v>
      </c>
      <c r="W18" s="59" t="s">
        <v>78</v>
      </c>
      <c r="X18" s="58" t="s">
        <v>94</v>
      </c>
      <c r="Y18" s="58" t="s">
        <v>95</v>
      </c>
      <c r="Z18" s="58" t="s">
        <v>96</v>
      </c>
      <c r="AA18" s="58" t="s">
        <v>97</v>
      </c>
      <c r="AB18" s="109"/>
      <c r="AD18" s="129">
        <v>50</v>
      </c>
      <c r="AE18" s="130">
        <v>50</v>
      </c>
      <c r="AF18" s="131" t="s">
        <v>25</v>
      </c>
      <c r="AG18" s="131" t="s">
        <v>25</v>
      </c>
      <c r="AH18" s="131" t="s">
        <v>25</v>
      </c>
      <c r="AI18" s="132" t="s">
        <v>25</v>
      </c>
      <c r="AJ18" s="134">
        <f t="shared" si="2"/>
      </c>
      <c r="AK18">
        <f>IF(AND(AL17=1,AJ18=""),1,"")</f>
      </c>
      <c r="AL18">
        <f>IF(AND(AL17=1,AK17=""),1,"")</f>
      </c>
      <c r="AM18" s="113">
        <f t="shared" si="1"/>
        <v>0</v>
      </c>
      <c r="AN18" s="113">
        <f t="shared" si="1"/>
        <v>0</v>
      </c>
      <c r="AO18" s="77" t="s">
        <v>25</v>
      </c>
      <c r="AP18" s="77" t="s">
        <v>25</v>
      </c>
      <c r="AQ18" s="77" t="s">
        <v>25</v>
      </c>
      <c r="AR18" s="78" t="s">
        <v>25</v>
      </c>
    </row>
    <row r="19" spans="2:38" ht="27" customHeight="1">
      <c r="B19" s="192">
        <v>3</v>
      </c>
      <c r="C19" s="193"/>
      <c r="D19" s="194"/>
      <c r="E19" s="56"/>
      <c r="F19" s="211"/>
      <c r="G19" s="94"/>
      <c r="H19" s="79"/>
      <c r="I19" s="80"/>
      <c r="J19" s="42">
        <f>IF(C19=$V$18,1,IF(C19=$W$18,2,IF(C19=$X$18,1,IF(C19=$Y$18,2,IF(C19=$Z$18,1,IF(C19=$AA$18,2,0))))))</f>
        <v>0</v>
      </c>
      <c r="K19" s="14"/>
      <c r="L19" s="15"/>
      <c r="M19" s="16"/>
      <c r="N19" s="16"/>
      <c r="O19" s="16"/>
      <c r="P19" s="16"/>
      <c r="Q19" s="16"/>
      <c r="R19" s="16"/>
      <c r="S19" s="16"/>
      <c r="T19" s="16"/>
      <c r="U19" s="59"/>
      <c r="V19" s="61" t="s">
        <v>89</v>
      </c>
      <c r="W19" s="61" t="s">
        <v>89</v>
      </c>
      <c r="X19" s="117" t="s">
        <v>24</v>
      </c>
      <c r="Y19" s="58" t="s">
        <v>91</v>
      </c>
      <c r="Z19" s="58" t="s">
        <v>91</v>
      </c>
      <c r="AA19" s="58" t="s">
        <v>91</v>
      </c>
      <c r="AB19" s="108">
        <f>C19&amp;G19</f>
      </c>
      <c r="AJ19" s="134">
        <f t="shared" si="2"/>
      </c>
      <c r="AK19" s="134">
        <f>IF(F19="","",1)</f>
      </c>
      <c r="AL19" s="134">
        <f>IF(G19="","",1)</f>
      </c>
    </row>
    <row r="20" spans="2:38" ht="27" customHeight="1">
      <c r="B20" s="192"/>
      <c r="C20" s="193"/>
      <c r="D20" s="194"/>
      <c r="E20" s="56"/>
      <c r="F20" s="200"/>
      <c r="G20" s="94"/>
      <c r="H20" s="79"/>
      <c r="I20" s="80"/>
      <c r="K20" s="114"/>
      <c r="L20" s="16"/>
      <c r="M20" s="16"/>
      <c r="N20" s="16"/>
      <c r="O20" s="16"/>
      <c r="P20" s="15"/>
      <c r="Q20" s="16"/>
      <c r="R20" s="16"/>
      <c r="S20" s="16"/>
      <c r="T20" s="16"/>
      <c r="U20" s="59"/>
      <c r="V20" s="61" t="s">
        <v>90</v>
      </c>
      <c r="W20" s="61" t="s">
        <v>90</v>
      </c>
      <c r="X20" s="58"/>
      <c r="Y20" s="58"/>
      <c r="Z20" s="58"/>
      <c r="AA20" s="58"/>
      <c r="AB20" s="109"/>
      <c r="AJ20" s="134">
        <f t="shared" si="2"/>
      </c>
      <c r="AK20">
        <f>IF(AND(AL19=1,AJ20=""),1,"")</f>
      </c>
      <c r="AL20">
        <f>IF(AND(AL19=1,AK19=""),1,"")</f>
      </c>
    </row>
    <row r="21" spans="2:38" ht="27" customHeight="1">
      <c r="B21" s="192">
        <v>4</v>
      </c>
      <c r="C21" s="193"/>
      <c r="D21" s="194"/>
      <c r="E21" s="56"/>
      <c r="F21" s="211"/>
      <c r="G21" s="94"/>
      <c r="H21" s="79"/>
      <c r="I21" s="80"/>
      <c r="J21" s="42">
        <f>IF(C21=$V$18,1,IF(C21=$W$18,2,IF(C21=$X$18,1,IF(C21=$Y$18,2,IF(C21=$Z$18,1,IF(C21=$AA$18,2,0))))))</f>
        <v>0</v>
      </c>
      <c r="K21" s="14"/>
      <c r="L21" s="16"/>
      <c r="M21" s="16"/>
      <c r="N21" s="16"/>
      <c r="O21" s="16"/>
      <c r="P21" s="15"/>
      <c r="Q21" s="16"/>
      <c r="R21" s="16"/>
      <c r="S21" s="16"/>
      <c r="T21" s="16"/>
      <c r="U21" s="59"/>
      <c r="V21" s="59" t="s">
        <v>8</v>
      </c>
      <c r="W21" s="59" t="s">
        <v>8</v>
      </c>
      <c r="X21" s="58"/>
      <c r="Y21" s="58"/>
      <c r="Z21" s="58"/>
      <c r="AA21" s="58"/>
      <c r="AB21" s="108">
        <f>C21&amp;G21</f>
      </c>
      <c r="AJ21" s="134">
        <f t="shared" si="2"/>
      </c>
      <c r="AK21" s="134">
        <f>IF(F21="","",1)</f>
      </c>
      <c r="AL21" s="134">
        <f>IF(G21="","",1)</f>
      </c>
    </row>
    <row r="22" spans="2:38" ht="27" customHeight="1">
      <c r="B22" s="192"/>
      <c r="C22" s="193"/>
      <c r="D22" s="194"/>
      <c r="E22" s="56"/>
      <c r="F22" s="200"/>
      <c r="G22" s="94"/>
      <c r="H22" s="79"/>
      <c r="I22" s="80"/>
      <c r="K22" s="14"/>
      <c r="L22" s="15"/>
      <c r="M22" s="16"/>
      <c r="N22" s="16"/>
      <c r="O22" s="16"/>
      <c r="P22" s="16"/>
      <c r="Q22" s="16"/>
      <c r="R22" s="16"/>
      <c r="S22" s="16"/>
      <c r="T22" s="16"/>
      <c r="U22" s="59"/>
      <c r="V22" s="62" t="s">
        <v>81</v>
      </c>
      <c r="W22" s="62" t="s">
        <v>81</v>
      </c>
      <c r="X22" s="58"/>
      <c r="Y22" s="58"/>
      <c r="Z22" s="58"/>
      <c r="AA22" s="58"/>
      <c r="AB22" s="109"/>
      <c r="AJ22" s="134">
        <f t="shared" si="2"/>
      </c>
      <c r="AK22">
        <f>IF(AND(AL21=1,AJ22=""),1,"")</f>
      </c>
      <c r="AL22">
        <f>IF(AND(AL21=1,AK21=""),1,"")</f>
      </c>
    </row>
    <row r="23" spans="2:38" ht="27" customHeight="1">
      <c r="B23" s="192">
        <v>5</v>
      </c>
      <c r="C23" s="193"/>
      <c r="D23" s="194"/>
      <c r="E23" s="56"/>
      <c r="F23" s="211"/>
      <c r="G23" s="94"/>
      <c r="H23" s="79"/>
      <c r="I23" s="80"/>
      <c r="J23" s="42">
        <f>IF(C23=$V$18,1,IF(C23=$W$18,2,IF(C23=$X$18,1,IF(C23=$Y$18,2,IF(C23=$Z$18,1,IF(C23=$AA$18,2,0))))))</f>
        <v>0</v>
      </c>
      <c r="K23" s="14"/>
      <c r="L23" s="15"/>
      <c r="M23" s="16"/>
      <c r="N23" s="16"/>
      <c r="O23" s="16"/>
      <c r="P23" s="16"/>
      <c r="Q23" s="16"/>
      <c r="R23" s="16"/>
      <c r="S23" s="16"/>
      <c r="T23" s="16"/>
      <c r="U23" s="59"/>
      <c r="V23" s="59" t="s">
        <v>84</v>
      </c>
      <c r="W23" s="59" t="s">
        <v>84</v>
      </c>
      <c r="X23" s="58"/>
      <c r="Y23" s="58"/>
      <c r="Z23" s="58"/>
      <c r="AA23" s="58"/>
      <c r="AB23" s="108">
        <f>C23&amp;G23</f>
      </c>
      <c r="AJ23" s="134">
        <f t="shared" si="2"/>
      </c>
      <c r="AK23" s="134">
        <f>IF(F23="","",1)</f>
      </c>
      <c r="AL23" s="134">
        <f>IF(G23="","",1)</f>
      </c>
    </row>
    <row r="24" spans="2:38" ht="27" customHeight="1">
      <c r="B24" s="192"/>
      <c r="C24" s="193"/>
      <c r="D24" s="194"/>
      <c r="E24" s="56"/>
      <c r="F24" s="200"/>
      <c r="G24" s="94"/>
      <c r="H24" s="79"/>
      <c r="I24" s="80"/>
      <c r="K24" s="17"/>
      <c r="L24" s="15"/>
      <c r="M24" s="16"/>
      <c r="N24" s="16"/>
      <c r="O24" s="16"/>
      <c r="P24" s="15"/>
      <c r="Q24" s="16"/>
      <c r="R24" s="16"/>
      <c r="S24" s="16"/>
      <c r="T24" s="16"/>
      <c r="U24" s="23"/>
      <c r="V24" s="23"/>
      <c r="W24" s="23"/>
      <c r="AB24" s="109"/>
      <c r="AJ24" s="134">
        <f t="shared" si="2"/>
      </c>
      <c r="AK24">
        <f>IF(AND(AL23=1,AJ24=""),1,"")</f>
      </c>
      <c r="AL24">
        <f>IF(AND(AL23=1,AK23=""),1,"")</f>
      </c>
    </row>
    <row r="25" spans="2:38" ht="27" customHeight="1">
      <c r="B25" s="192">
        <v>6</v>
      </c>
      <c r="C25" s="193"/>
      <c r="D25" s="194"/>
      <c r="E25" s="56"/>
      <c r="F25" s="211"/>
      <c r="G25" s="94"/>
      <c r="H25" s="79"/>
      <c r="I25" s="80"/>
      <c r="J25" s="42">
        <f>IF(C25=$V$18,1,IF(C25=$W$18,2,IF(C25=$X$18,1,IF(C25=$Y$18,2,IF(C25=$Z$18,1,IF(C25=$AA$18,2,0))))))</f>
        <v>0</v>
      </c>
      <c r="K25" s="114"/>
      <c r="L25" s="16"/>
      <c r="M25" s="16"/>
      <c r="N25" s="16"/>
      <c r="O25" s="16"/>
      <c r="P25" s="15"/>
      <c r="Q25" s="16"/>
      <c r="R25" s="16"/>
      <c r="S25" s="16"/>
      <c r="T25" s="16"/>
      <c r="V25" s="61"/>
      <c r="W25" s="59"/>
      <c r="X25" s="58"/>
      <c r="Y25" s="58"/>
      <c r="Z25" s="58"/>
      <c r="AA25" s="58"/>
      <c r="AB25" s="108">
        <f>C25&amp;G25</f>
      </c>
      <c r="AJ25" s="134">
        <f t="shared" si="2"/>
      </c>
      <c r="AK25" s="134">
        <f>IF(F25="","",1)</f>
      </c>
      <c r="AL25" s="134">
        <f>IF(G25="","",1)</f>
      </c>
    </row>
    <row r="26" spans="2:38" ht="27" customHeight="1">
      <c r="B26" s="192"/>
      <c r="C26" s="193"/>
      <c r="D26" s="194"/>
      <c r="E26" s="56"/>
      <c r="F26" s="200"/>
      <c r="G26" s="94"/>
      <c r="H26" s="79"/>
      <c r="I26" s="80"/>
      <c r="K26" s="14"/>
      <c r="L26" s="16"/>
      <c r="M26" s="16"/>
      <c r="N26" s="16"/>
      <c r="O26" s="16"/>
      <c r="P26" s="15"/>
      <c r="Q26" s="16"/>
      <c r="R26" s="16"/>
      <c r="S26" s="16"/>
      <c r="T26" s="16"/>
      <c r="V26" s="61"/>
      <c r="W26" s="59"/>
      <c r="X26" s="58"/>
      <c r="Y26" s="58"/>
      <c r="Z26" s="58"/>
      <c r="AA26" s="58"/>
      <c r="AB26" s="109"/>
      <c r="AJ26" s="134">
        <f t="shared" si="2"/>
      </c>
      <c r="AK26">
        <f>IF(AND(AL25=1,AJ26=""),1,"")</f>
      </c>
      <c r="AL26">
        <f>IF(AND(AL25=1,AK25=""),1,"")</f>
      </c>
    </row>
    <row r="27" spans="2:38" ht="27" customHeight="1">
      <c r="B27" s="192">
        <v>7</v>
      </c>
      <c r="C27" s="193"/>
      <c r="D27" s="194"/>
      <c r="E27" s="56"/>
      <c r="F27" s="211"/>
      <c r="G27" s="94"/>
      <c r="H27" s="79"/>
      <c r="I27" s="80"/>
      <c r="J27" s="42">
        <f>IF(C27=$V$18,1,IF(C27=$W$18,2,IF(C27=$X$18,1,IF(C27=$Y$18,2,IF(C27=$Z$18,1,IF(C27=$AA$18,2,0))))))</f>
        <v>0</v>
      </c>
      <c r="K27" s="14"/>
      <c r="L27" s="15"/>
      <c r="M27" s="16"/>
      <c r="N27" s="16"/>
      <c r="O27" s="16"/>
      <c r="P27" s="16"/>
      <c r="Q27" s="16"/>
      <c r="R27" s="16"/>
      <c r="S27" s="16"/>
      <c r="T27" s="16"/>
      <c r="V27" s="1"/>
      <c r="AB27" s="108">
        <f>C27&amp;G27</f>
      </c>
      <c r="AJ27" s="134">
        <f t="shared" si="2"/>
      </c>
      <c r="AK27" s="134">
        <f>IF(F27="","",1)</f>
      </c>
      <c r="AL27" s="134">
        <f>IF(G27="","",1)</f>
      </c>
    </row>
    <row r="28" spans="2:38" ht="27" customHeight="1">
      <c r="B28" s="192"/>
      <c r="C28" s="193"/>
      <c r="D28" s="194"/>
      <c r="E28" s="56"/>
      <c r="F28" s="200"/>
      <c r="G28" s="94"/>
      <c r="H28" s="79"/>
      <c r="I28" s="80"/>
      <c r="K28" s="14"/>
      <c r="L28" s="15"/>
      <c r="M28" s="16"/>
      <c r="N28" s="16"/>
      <c r="O28" s="16"/>
      <c r="P28" s="16"/>
      <c r="Q28" s="16"/>
      <c r="R28" s="16"/>
      <c r="S28" s="16"/>
      <c r="T28" s="16"/>
      <c r="V28" s="1"/>
      <c r="AB28" s="109"/>
      <c r="AJ28" s="134">
        <f t="shared" si="2"/>
      </c>
      <c r="AK28">
        <f>IF(AND(AL27=1,AJ28=""),1,"")</f>
      </c>
      <c r="AL28">
        <f>IF(AND(AL27=1,AK27=""),1,"")</f>
      </c>
    </row>
    <row r="29" spans="2:38" ht="27" customHeight="1">
      <c r="B29" s="192">
        <v>8</v>
      </c>
      <c r="C29" s="193"/>
      <c r="D29" s="194"/>
      <c r="E29" s="56"/>
      <c r="F29" s="211"/>
      <c r="G29" s="94"/>
      <c r="H29" s="79"/>
      <c r="I29" s="80"/>
      <c r="J29" s="42">
        <f>IF(C29=$V$18,1,IF(C29=$W$18,2,IF(C29=$X$18,1,IF(C29=$Y$18,2,IF(C29=$Z$18,1,IF(C29=$AA$18,2,0))))))</f>
        <v>0</v>
      </c>
      <c r="K29" s="14"/>
      <c r="L29" s="16"/>
      <c r="M29" s="16"/>
      <c r="N29" s="16"/>
      <c r="O29" s="16"/>
      <c r="P29" s="15"/>
      <c r="Q29" s="16"/>
      <c r="R29" s="16"/>
      <c r="S29" s="16"/>
      <c r="T29" s="16"/>
      <c r="V29" s="1"/>
      <c r="AB29" s="108">
        <f>C29&amp;G29</f>
      </c>
      <c r="AJ29" s="134">
        <f t="shared" si="2"/>
      </c>
      <c r="AK29" s="134">
        <f>IF(F29="","",1)</f>
      </c>
      <c r="AL29" s="134">
        <f>IF(G29="","",1)</f>
      </c>
    </row>
    <row r="30" spans="2:38" ht="27" customHeight="1">
      <c r="B30" s="192"/>
      <c r="C30" s="193"/>
      <c r="D30" s="194"/>
      <c r="E30" s="56"/>
      <c r="F30" s="200"/>
      <c r="G30" s="94"/>
      <c r="H30" s="79"/>
      <c r="I30" s="80"/>
      <c r="K30" s="14"/>
      <c r="L30" s="16"/>
      <c r="M30" s="16"/>
      <c r="N30" s="16"/>
      <c r="O30" s="16"/>
      <c r="P30" s="15"/>
      <c r="Q30" s="16"/>
      <c r="R30" s="16"/>
      <c r="S30" s="16"/>
      <c r="T30" s="16"/>
      <c r="V30" s="1"/>
      <c r="AB30" s="109"/>
      <c r="AJ30" s="134">
        <f t="shared" si="2"/>
      </c>
      <c r="AK30">
        <f>IF(AND(AL29=1,AJ30=""),1,"")</f>
      </c>
      <c r="AL30">
        <f>IF(AND(AL29=1,AK29=""),1,"")</f>
      </c>
    </row>
    <row r="31" spans="2:38" ht="27" customHeight="1">
      <c r="B31" s="192">
        <v>9</v>
      </c>
      <c r="C31" s="193"/>
      <c r="D31" s="194"/>
      <c r="E31" s="56"/>
      <c r="F31" s="211"/>
      <c r="G31" s="94"/>
      <c r="H31" s="79"/>
      <c r="I31" s="80"/>
      <c r="J31" s="42">
        <f>IF(C31=$V$18,1,IF(C31=$W$18,2,IF(C31=$X$18,1,IF(C31=$Y$18,2,IF(C31=$Z$18,1,IF(C31=$AA$18,2,0))))))</f>
        <v>0</v>
      </c>
      <c r="K31" s="14"/>
      <c r="L31" s="15"/>
      <c r="M31" s="16"/>
      <c r="N31" s="16"/>
      <c r="O31" s="16"/>
      <c r="P31" s="16"/>
      <c r="Q31" s="16"/>
      <c r="R31" s="16"/>
      <c r="S31" s="16"/>
      <c r="T31" s="16"/>
      <c r="V31" s="1"/>
      <c r="AB31" s="108">
        <f>C31&amp;G31</f>
      </c>
      <c r="AJ31" s="134">
        <f t="shared" si="2"/>
      </c>
      <c r="AK31" s="134">
        <f>IF(F31="","",1)</f>
      </c>
      <c r="AL31" s="134">
        <f>IF(G31="","",1)</f>
      </c>
    </row>
    <row r="32" spans="2:38" ht="27" customHeight="1">
      <c r="B32" s="192"/>
      <c r="C32" s="193"/>
      <c r="D32" s="194"/>
      <c r="E32" s="56"/>
      <c r="F32" s="200"/>
      <c r="G32" s="94"/>
      <c r="H32" s="79"/>
      <c r="I32" s="80"/>
      <c r="K32" s="14"/>
      <c r="L32" s="15"/>
      <c r="M32" s="16"/>
      <c r="N32" s="16"/>
      <c r="O32" s="16"/>
      <c r="P32" s="16"/>
      <c r="Q32" s="16"/>
      <c r="R32" s="16"/>
      <c r="S32" s="16"/>
      <c r="T32" s="16"/>
      <c r="V32" s="1"/>
      <c r="AB32" s="109"/>
      <c r="AJ32" s="134">
        <f t="shared" si="2"/>
      </c>
      <c r="AK32">
        <f>IF(AND(AL31=1,AJ32=""),1,"")</f>
      </c>
      <c r="AL32">
        <f>IF(AND(AL31=1,AK31=""),1,"")</f>
      </c>
    </row>
    <row r="33" spans="2:38" ht="27" customHeight="1">
      <c r="B33" s="192">
        <v>10</v>
      </c>
      <c r="C33" s="193"/>
      <c r="D33" s="194"/>
      <c r="E33" s="56"/>
      <c r="F33" s="211"/>
      <c r="G33" s="143"/>
      <c r="H33" s="144"/>
      <c r="I33" s="80"/>
      <c r="J33" s="42">
        <f>IF(C33=$V$18,1,IF(C33=$W$18,2,IF(C33=$X$18,1,IF(C33=$Y$18,2,IF(C33=$Z$18,1,IF(C33=$AA$18,2,0))))))</f>
        <v>0</v>
      </c>
      <c r="K33" s="17"/>
      <c r="L33" s="15"/>
      <c r="M33" s="16"/>
      <c r="N33" s="16"/>
      <c r="O33" s="16"/>
      <c r="P33" s="15"/>
      <c r="Q33" s="16"/>
      <c r="R33" s="16"/>
      <c r="S33" s="16"/>
      <c r="T33" s="16"/>
      <c r="AB33" s="108">
        <f>C33&amp;G33</f>
      </c>
      <c r="AJ33" s="134">
        <f t="shared" si="2"/>
      </c>
      <c r="AK33" s="134">
        <f>IF(F33="","",1)</f>
      </c>
      <c r="AL33" s="134">
        <f>IF(G33="","",1)</f>
      </c>
    </row>
    <row r="34" spans="2:38" ht="27" customHeight="1" thickBot="1">
      <c r="B34" s="196"/>
      <c r="C34" s="197"/>
      <c r="D34" s="198"/>
      <c r="E34" s="104"/>
      <c r="F34" s="243"/>
      <c r="G34" s="146"/>
      <c r="H34" s="147"/>
      <c r="I34" s="81"/>
      <c r="K34" s="14"/>
      <c r="L34" s="16"/>
      <c r="M34" s="16"/>
      <c r="N34" s="16"/>
      <c r="O34" s="16"/>
      <c r="P34" s="15"/>
      <c r="Q34" s="16"/>
      <c r="R34" s="16"/>
      <c r="S34" s="16"/>
      <c r="T34" s="16"/>
      <c r="V34" s="1"/>
      <c r="AB34" s="109"/>
      <c r="AJ34" s="134">
        <f t="shared" si="2"/>
      </c>
      <c r="AK34">
        <f>IF(AND(AL33=1,AJ34=""),1,"")</f>
      </c>
      <c r="AL34">
        <f>IF(AND(AL33=1,AK33=""),1,"")</f>
      </c>
    </row>
    <row r="35" spans="1:38" ht="27" customHeight="1">
      <c r="A35" s="42">
        <f>COUNTA(E35,E37,E39,E41,E43,E45,E47,E49,E51,E53)</f>
        <v>0</v>
      </c>
      <c r="B35" s="199">
        <v>11</v>
      </c>
      <c r="C35" s="200"/>
      <c r="D35" s="195"/>
      <c r="E35" s="135"/>
      <c r="F35" s="242"/>
      <c r="G35" s="148"/>
      <c r="H35" s="145"/>
      <c r="I35" s="99"/>
      <c r="J35" s="42">
        <f>IF(C35=$V$18,1,IF(C35=$W$18,2,IF(C35=$X$18,1,IF(C35=$Y$18,2,IF(C35=$Z$18,1,IF(C35=$AA$18,2,0))))))</f>
        <v>0</v>
      </c>
      <c r="K35" s="14"/>
      <c r="L35" s="15"/>
      <c r="M35" s="16"/>
      <c r="N35" s="16"/>
      <c r="O35" s="16"/>
      <c r="P35" s="16"/>
      <c r="Q35" s="16"/>
      <c r="R35" s="16"/>
      <c r="S35" s="16"/>
      <c r="T35" s="16"/>
      <c r="U35" s="12"/>
      <c r="AB35" s="108">
        <f>C35&amp;G35</f>
      </c>
      <c r="AJ35" s="134">
        <f t="shared" si="2"/>
      </c>
      <c r="AK35" s="134">
        <f>IF(F35="","",1)</f>
      </c>
      <c r="AL35" s="134">
        <f>IF(G35="","",1)</f>
      </c>
    </row>
    <row r="36" spans="1:38" ht="27" customHeight="1">
      <c r="A36" s="63">
        <f>COUNTA(G35:I35,G37:I37,G39:I39,G41:I41,G43:I43,G45:I45,G47:I47,G49:I49,G51:I51,G53:I53)</f>
        <v>0</v>
      </c>
      <c r="B36" s="192"/>
      <c r="C36" s="193"/>
      <c r="D36" s="194"/>
      <c r="E36" s="56"/>
      <c r="F36" s="200"/>
      <c r="G36" s="143"/>
      <c r="H36" s="144"/>
      <c r="I36" s="80"/>
      <c r="K36" s="14"/>
      <c r="L36" s="16"/>
      <c r="M36" s="16"/>
      <c r="N36" s="16"/>
      <c r="O36" s="16"/>
      <c r="P36" s="15"/>
      <c r="Q36" s="16"/>
      <c r="R36" s="16"/>
      <c r="S36" s="16"/>
      <c r="T36" s="16"/>
      <c r="U36" s="12"/>
      <c r="AB36" s="109"/>
      <c r="AJ36" s="134">
        <f t="shared" si="2"/>
      </c>
      <c r="AK36">
        <f>IF(AND(AL35=1,AJ36=""),1,"")</f>
      </c>
      <c r="AL36">
        <f>IF(AND(AL35=1,AK35=""),1,"")</f>
      </c>
    </row>
    <row r="37" spans="2:38" ht="27" customHeight="1">
      <c r="B37" s="192">
        <v>12</v>
      </c>
      <c r="C37" s="193"/>
      <c r="D37" s="194"/>
      <c r="E37" s="56"/>
      <c r="F37" s="211"/>
      <c r="G37" s="94"/>
      <c r="H37" s="79"/>
      <c r="I37" s="80"/>
      <c r="J37" s="42">
        <f>IF(C37=$V$18,1,IF(C37=$W$18,2,IF(C37=$X$18,1,IF(C37=$Y$18,2,IF(C37=$Z$18,1,IF(C37=$AA$18,2,0))))))</f>
        <v>0</v>
      </c>
      <c r="K37" s="14"/>
      <c r="L37" s="16"/>
      <c r="M37" s="16"/>
      <c r="N37" s="16"/>
      <c r="O37" s="16"/>
      <c r="P37" s="15"/>
      <c r="Q37" s="16"/>
      <c r="R37" s="16"/>
      <c r="S37" s="16"/>
      <c r="T37" s="16"/>
      <c r="U37" s="12"/>
      <c r="AB37" s="108">
        <f>C37&amp;G37</f>
      </c>
      <c r="AJ37" s="134">
        <f t="shared" si="2"/>
      </c>
      <c r="AK37" s="134">
        <f>IF(F37="","",1)</f>
      </c>
      <c r="AL37" s="134">
        <f>IF(G37="","",1)</f>
      </c>
    </row>
    <row r="38" spans="2:38" ht="27" customHeight="1">
      <c r="B38" s="192"/>
      <c r="C38" s="193"/>
      <c r="D38" s="194"/>
      <c r="E38" s="56"/>
      <c r="F38" s="200"/>
      <c r="G38" s="94"/>
      <c r="H38" s="79"/>
      <c r="I38" s="80"/>
      <c r="K38" s="14"/>
      <c r="L38" s="15"/>
      <c r="M38" s="16"/>
      <c r="N38" s="16"/>
      <c r="O38" s="16"/>
      <c r="P38" s="16"/>
      <c r="Q38" s="16"/>
      <c r="R38" s="16"/>
      <c r="S38" s="16"/>
      <c r="T38" s="16"/>
      <c r="U38" s="12"/>
      <c r="AB38" s="109"/>
      <c r="AJ38" s="134">
        <f t="shared" si="2"/>
      </c>
      <c r="AK38">
        <f>IF(AND(AL37=1,AJ38=""),1,"")</f>
      </c>
      <c r="AL38">
        <f>IF(AND(AL37=1,AK37=""),1,"")</f>
      </c>
    </row>
    <row r="39" spans="2:38" ht="27" customHeight="1">
      <c r="B39" s="192">
        <v>13</v>
      </c>
      <c r="C39" s="193"/>
      <c r="D39" s="194"/>
      <c r="E39" s="56"/>
      <c r="F39" s="211"/>
      <c r="G39" s="94"/>
      <c r="H39" s="79"/>
      <c r="I39" s="80"/>
      <c r="J39" s="42">
        <f>IF(C39=$V$18,1,IF(C39=$W$18,2,IF(C39=$X$18,1,IF(C39=$Y$18,2,IF(C39=$Z$18,1,IF(C39=$AA$18,2,0))))))</f>
        <v>0</v>
      </c>
      <c r="K39" s="14"/>
      <c r="L39" s="15"/>
      <c r="M39" s="16"/>
      <c r="N39" s="16"/>
      <c r="O39" s="16"/>
      <c r="P39" s="16"/>
      <c r="Q39" s="16"/>
      <c r="R39" s="16"/>
      <c r="S39" s="16"/>
      <c r="T39" s="16"/>
      <c r="U39" s="12"/>
      <c r="AB39" s="108">
        <f>C39&amp;G39</f>
      </c>
      <c r="AJ39" s="134">
        <f t="shared" si="2"/>
      </c>
      <c r="AK39" s="134">
        <f>IF(F39="","",1)</f>
      </c>
      <c r="AL39" s="134">
        <f>IF(G39="","",1)</f>
      </c>
    </row>
    <row r="40" spans="2:38" ht="27" customHeight="1">
      <c r="B40" s="192"/>
      <c r="C40" s="193"/>
      <c r="D40" s="194"/>
      <c r="E40" s="56"/>
      <c r="F40" s="200"/>
      <c r="G40" s="94"/>
      <c r="H40" s="79"/>
      <c r="I40" s="80"/>
      <c r="K40" s="17"/>
      <c r="L40" s="15"/>
      <c r="M40" s="16"/>
      <c r="N40" s="16"/>
      <c r="O40" s="16"/>
      <c r="P40" s="15"/>
      <c r="Q40" s="16"/>
      <c r="R40" s="16"/>
      <c r="S40" s="16"/>
      <c r="T40" s="16"/>
      <c r="U40" s="12"/>
      <c r="AB40" s="109"/>
      <c r="AJ40" s="134">
        <f t="shared" si="2"/>
      </c>
      <c r="AK40">
        <f>IF(AND(AL39=1,AJ40=""),1,"")</f>
      </c>
      <c r="AL40">
        <f>IF(AND(AL39=1,AK39=""),1,"")</f>
      </c>
    </row>
    <row r="41" spans="2:38" ht="27" customHeight="1">
      <c r="B41" s="192">
        <v>14</v>
      </c>
      <c r="C41" s="193"/>
      <c r="D41" s="194"/>
      <c r="E41" s="56"/>
      <c r="F41" s="211"/>
      <c r="G41" s="94"/>
      <c r="H41" s="79"/>
      <c r="I41" s="80"/>
      <c r="J41" s="42">
        <f>IF(C41=$V$18,1,IF(C41=$W$18,2,IF(C41=$X$18,1,IF(C41=$Y$18,2,IF(C41=$Z$18,1,IF(C41=$AA$18,2,0))))))</f>
        <v>0</v>
      </c>
      <c r="K41" s="14"/>
      <c r="L41" s="16"/>
      <c r="M41" s="16"/>
      <c r="N41" s="16"/>
      <c r="O41" s="16"/>
      <c r="P41" s="15"/>
      <c r="Q41" s="16"/>
      <c r="R41" s="16"/>
      <c r="S41" s="16"/>
      <c r="T41" s="16"/>
      <c r="U41" s="12"/>
      <c r="AB41" s="108">
        <f>C41&amp;G41</f>
      </c>
      <c r="AJ41" s="134">
        <f t="shared" si="2"/>
      </c>
      <c r="AK41" s="134">
        <f>IF(F41="","",1)</f>
      </c>
      <c r="AL41" s="134">
        <f>IF(G41="","",1)</f>
      </c>
    </row>
    <row r="42" spans="2:38" ht="27" customHeight="1">
      <c r="B42" s="192"/>
      <c r="C42" s="193"/>
      <c r="D42" s="194"/>
      <c r="E42" s="56"/>
      <c r="F42" s="200"/>
      <c r="G42" s="94"/>
      <c r="H42" s="79"/>
      <c r="I42" s="80"/>
      <c r="K42" s="14"/>
      <c r="L42" s="16"/>
      <c r="M42" s="16"/>
      <c r="N42" s="16"/>
      <c r="O42" s="16"/>
      <c r="P42" s="15"/>
      <c r="Q42" s="16"/>
      <c r="R42" s="16"/>
      <c r="S42" s="16"/>
      <c r="T42" s="16"/>
      <c r="U42" s="12"/>
      <c r="AB42" s="109"/>
      <c r="AJ42" s="134">
        <f t="shared" si="2"/>
      </c>
      <c r="AK42">
        <f>IF(AND(AL41=1,AJ42=""),1,"")</f>
      </c>
      <c r="AL42">
        <f>IF(AND(AL41=1,AK41=""),1,"")</f>
      </c>
    </row>
    <row r="43" spans="2:38" ht="27" customHeight="1">
      <c r="B43" s="192">
        <v>15</v>
      </c>
      <c r="C43" s="193"/>
      <c r="D43" s="194"/>
      <c r="E43" s="56"/>
      <c r="F43" s="211"/>
      <c r="G43" s="94"/>
      <c r="H43" s="79"/>
      <c r="I43" s="80"/>
      <c r="J43" s="42">
        <f>IF(C43=$V$18,1,IF(C43=$W$18,2,IF(C43=$X$18,1,IF(C43=$Y$18,2,IF(C43=$Z$18,1,IF(C43=$AA$18,2,0))))))</f>
        <v>0</v>
      </c>
      <c r="K43" s="14"/>
      <c r="L43" s="15"/>
      <c r="M43" s="16"/>
      <c r="N43" s="16"/>
      <c r="O43" s="16"/>
      <c r="P43" s="16"/>
      <c r="Q43" s="16"/>
      <c r="R43" s="16"/>
      <c r="S43" s="16"/>
      <c r="T43" s="16"/>
      <c r="U43" s="12"/>
      <c r="AB43" s="108">
        <f>C43&amp;G43</f>
      </c>
      <c r="AJ43" s="134">
        <f t="shared" si="2"/>
      </c>
      <c r="AK43" s="134">
        <f>IF(F43="","",1)</f>
      </c>
      <c r="AL43" s="134">
        <f>IF(G43="","",1)</f>
      </c>
    </row>
    <row r="44" spans="2:38" ht="27" customHeight="1">
      <c r="B44" s="192"/>
      <c r="C44" s="193"/>
      <c r="D44" s="194"/>
      <c r="E44" s="56"/>
      <c r="F44" s="200"/>
      <c r="G44" s="94"/>
      <c r="H44" s="79"/>
      <c r="I44" s="80"/>
      <c r="K44" s="14"/>
      <c r="L44" s="15"/>
      <c r="M44" s="16"/>
      <c r="N44" s="16"/>
      <c r="O44" s="16"/>
      <c r="P44" s="16"/>
      <c r="Q44" s="16"/>
      <c r="R44" s="16"/>
      <c r="S44" s="16"/>
      <c r="T44" s="16"/>
      <c r="U44" s="12"/>
      <c r="AB44" s="109"/>
      <c r="AJ44" s="134">
        <f t="shared" si="2"/>
      </c>
      <c r="AK44">
        <f>IF(AND(AL43=1,AJ44=""),1,"")</f>
      </c>
      <c r="AL44">
        <f>IF(AND(AL43=1,AK43=""),1,"")</f>
      </c>
    </row>
    <row r="45" spans="2:38" ht="27" customHeight="1">
      <c r="B45" s="192">
        <v>16</v>
      </c>
      <c r="C45" s="193"/>
      <c r="D45" s="194"/>
      <c r="E45" s="56"/>
      <c r="F45" s="211"/>
      <c r="G45" s="94"/>
      <c r="H45" s="79"/>
      <c r="I45" s="80"/>
      <c r="J45" s="42">
        <f>IF(C45=$V$18,1,IF(C45=$W$18,2,IF(C45=$X$18,1,IF(C45=$Y$18,2,IF(C45=$Z$18,1,IF(C45=$AA$18,2,0))))))</f>
        <v>0</v>
      </c>
      <c r="K45" s="17"/>
      <c r="L45" s="15"/>
      <c r="M45" s="16"/>
      <c r="N45" s="16"/>
      <c r="O45" s="16"/>
      <c r="P45" s="15"/>
      <c r="Q45" s="16"/>
      <c r="R45" s="16"/>
      <c r="S45" s="16"/>
      <c r="T45" s="16"/>
      <c r="U45" s="12"/>
      <c r="AB45" s="108">
        <f>C45&amp;G45</f>
      </c>
      <c r="AJ45" s="134">
        <f t="shared" si="2"/>
      </c>
      <c r="AK45" s="134">
        <f>IF(F45="","",1)</f>
      </c>
      <c r="AL45" s="134">
        <f>IF(G45="","",1)</f>
      </c>
    </row>
    <row r="46" spans="2:38" ht="27" customHeight="1">
      <c r="B46" s="192"/>
      <c r="C46" s="193"/>
      <c r="D46" s="194"/>
      <c r="E46" s="56"/>
      <c r="F46" s="200"/>
      <c r="G46" s="94"/>
      <c r="H46" s="79"/>
      <c r="I46" s="80"/>
      <c r="K46" s="14"/>
      <c r="L46" s="15"/>
      <c r="M46" s="16"/>
      <c r="N46" s="16"/>
      <c r="O46" s="16"/>
      <c r="P46" s="16"/>
      <c r="Q46" s="16"/>
      <c r="R46" s="16"/>
      <c r="S46" s="16"/>
      <c r="T46" s="16"/>
      <c r="U46" s="12"/>
      <c r="AB46" s="109"/>
      <c r="AJ46" s="134">
        <f t="shared" si="2"/>
      </c>
      <c r="AK46">
        <f>IF(AND(AL45=1,AJ46=""),1,"")</f>
      </c>
      <c r="AL46">
        <f>IF(AND(AL45=1,AK45=""),1,"")</f>
      </c>
    </row>
    <row r="47" spans="2:38" ht="27" customHeight="1">
      <c r="B47" s="192">
        <v>17</v>
      </c>
      <c r="C47" s="193"/>
      <c r="D47" s="194"/>
      <c r="E47" s="56"/>
      <c r="F47" s="211"/>
      <c r="G47" s="94"/>
      <c r="H47" s="79"/>
      <c r="I47" s="80"/>
      <c r="J47" s="42">
        <f>IF(C47=$V$18,1,IF(C47=$W$18,2,IF(C47=$X$18,1,IF(C47=$Y$18,2,IF(C47=$Z$18,1,IF(C47=$AA$18,2,0))))))</f>
        <v>0</v>
      </c>
      <c r="K47" s="14"/>
      <c r="L47" s="16"/>
      <c r="M47" s="16"/>
      <c r="N47" s="16"/>
      <c r="O47" s="16"/>
      <c r="P47" s="15"/>
      <c r="Q47" s="16"/>
      <c r="R47" s="16"/>
      <c r="S47" s="16"/>
      <c r="T47" s="16"/>
      <c r="U47" s="12"/>
      <c r="AB47" s="108">
        <f>C47&amp;G47</f>
      </c>
      <c r="AJ47" s="134">
        <f t="shared" si="2"/>
      </c>
      <c r="AK47" s="134">
        <f>IF(F47="","",1)</f>
      </c>
      <c r="AL47" s="134">
        <f>IF(G47="","",1)</f>
      </c>
    </row>
    <row r="48" spans="2:38" ht="27" customHeight="1">
      <c r="B48" s="192"/>
      <c r="C48" s="193"/>
      <c r="D48" s="194"/>
      <c r="E48" s="56"/>
      <c r="F48" s="200"/>
      <c r="G48" s="94"/>
      <c r="H48" s="79"/>
      <c r="I48" s="80"/>
      <c r="K48" s="14"/>
      <c r="L48" s="15"/>
      <c r="M48" s="16"/>
      <c r="N48" s="16"/>
      <c r="O48" s="16"/>
      <c r="P48" s="16"/>
      <c r="Q48" s="16"/>
      <c r="R48" s="16"/>
      <c r="S48" s="16"/>
      <c r="T48" s="16"/>
      <c r="U48" s="12"/>
      <c r="AB48" s="109"/>
      <c r="AJ48" s="134">
        <f t="shared" si="2"/>
      </c>
      <c r="AK48">
        <f>IF(AND(AL47=1,AJ48=""),1,"")</f>
      </c>
      <c r="AL48">
        <f>IF(AND(AL47=1,AK47=""),1,"")</f>
      </c>
    </row>
    <row r="49" spans="2:38" ht="27" customHeight="1">
      <c r="B49" s="192">
        <v>18</v>
      </c>
      <c r="C49" s="193"/>
      <c r="D49" s="194"/>
      <c r="E49" s="56"/>
      <c r="F49" s="211"/>
      <c r="G49" s="94"/>
      <c r="H49" s="79"/>
      <c r="I49" s="80"/>
      <c r="J49" s="42">
        <f>IF(C49=$V$18,1,IF(C49=$W$18,2,IF(C49=$X$18,1,IF(C49=$Y$18,2,IF(C49=$Z$18,1,IF(C49=$AA$18,2,0))))))</f>
        <v>0</v>
      </c>
      <c r="K49" s="14"/>
      <c r="L49" s="15"/>
      <c r="M49" s="16"/>
      <c r="N49" s="16"/>
      <c r="O49" s="15"/>
      <c r="P49" s="15"/>
      <c r="Q49" s="16"/>
      <c r="R49" s="16"/>
      <c r="S49" s="16"/>
      <c r="T49" s="16"/>
      <c r="U49" s="12"/>
      <c r="AB49" s="108">
        <f>C49&amp;G49</f>
      </c>
      <c r="AJ49" s="134">
        <f t="shared" si="2"/>
      </c>
      <c r="AK49" s="134">
        <f>IF(F49="","",1)</f>
      </c>
      <c r="AL49" s="134">
        <f>IF(G49="","",1)</f>
      </c>
    </row>
    <row r="50" spans="2:38" ht="27" customHeight="1">
      <c r="B50" s="192"/>
      <c r="C50" s="193"/>
      <c r="D50" s="194"/>
      <c r="E50" s="56"/>
      <c r="F50" s="200"/>
      <c r="G50" s="94"/>
      <c r="H50" s="79"/>
      <c r="I50" s="80"/>
      <c r="K50" s="14"/>
      <c r="L50" s="15"/>
      <c r="M50" s="16"/>
      <c r="N50" s="16"/>
      <c r="O50" s="16"/>
      <c r="P50" s="15"/>
      <c r="Q50" s="16"/>
      <c r="R50" s="16"/>
      <c r="S50" s="16"/>
      <c r="T50" s="16"/>
      <c r="U50" s="12"/>
      <c r="AB50" s="109"/>
      <c r="AJ50" s="134">
        <f t="shared" si="2"/>
      </c>
      <c r="AK50">
        <f>IF(AND(AL49=1,AJ50=""),1,"")</f>
      </c>
      <c r="AL50">
        <f>IF(AND(AL49=1,AK49=""),1,"")</f>
      </c>
    </row>
    <row r="51" spans="2:38" ht="27" customHeight="1">
      <c r="B51" s="192">
        <v>19</v>
      </c>
      <c r="C51" s="193"/>
      <c r="D51" s="194"/>
      <c r="E51" s="56"/>
      <c r="F51" s="211"/>
      <c r="G51" s="94"/>
      <c r="H51" s="79"/>
      <c r="I51" s="80"/>
      <c r="J51" s="42">
        <f>IF(C51=$V$18,1,IF(C51=$W$18,2,IF(C51=$X$18,1,IF(C51=$Y$18,2,IF(C51=$Z$18,1,IF(C51=$AA$18,2,0))))))</f>
        <v>0</v>
      </c>
      <c r="K51" s="14"/>
      <c r="L51" s="15"/>
      <c r="M51" s="16"/>
      <c r="N51" s="16"/>
      <c r="O51" s="16"/>
      <c r="P51" s="15"/>
      <c r="Q51" s="16"/>
      <c r="R51" s="16"/>
      <c r="S51" s="16"/>
      <c r="T51" s="16"/>
      <c r="U51" s="12"/>
      <c r="AB51" s="108">
        <f>C51&amp;G51</f>
      </c>
      <c r="AJ51" s="134">
        <f t="shared" si="2"/>
      </c>
      <c r="AK51" s="134">
        <f>IF(F51="","",1)</f>
      </c>
      <c r="AL51" s="134">
        <f>IF(G51="","",1)</f>
      </c>
    </row>
    <row r="52" spans="2:38" ht="27" customHeight="1">
      <c r="B52" s="192"/>
      <c r="C52" s="193"/>
      <c r="D52" s="194"/>
      <c r="E52" s="56"/>
      <c r="F52" s="200"/>
      <c r="G52" s="94"/>
      <c r="H52" s="79"/>
      <c r="I52" s="80"/>
      <c r="K52" s="14"/>
      <c r="L52" s="15"/>
      <c r="M52" s="16"/>
      <c r="N52" s="16"/>
      <c r="O52" s="16"/>
      <c r="P52" s="15"/>
      <c r="Q52" s="16"/>
      <c r="R52" s="16"/>
      <c r="S52" s="16"/>
      <c r="T52" s="16"/>
      <c r="U52" s="12"/>
      <c r="AB52" s="109"/>
      <c r="AJ52" s="134">
        <f t="shared" si="2"/>
      </c>
      <c r="AK52">
        <f>IF(AND(AL51=1,AJ52=""),1,"")</f>
      </c>
      <c r="AL52">
        <f>IF(AND(AL51=1,AK51=""),1,"")</f>
      </c>
    </row>
    <row r="53" spans="2:38" ht="27" customHeight="1">
      <c r="B53" s="192">
        <v>20</v>
      </c>
      <c r="C53" s="193"/>
      <c r="D53" s="194"/>
      <c r="E53" s="56"/>
      <c r="F53" s="211"/>
      <c r="G53" s="94"/>
      <c r="H53" s="79"/>
      <c r="I53" s="80"/>
      <c r="J53" s="42">
        <f>IF(C53=$V$18,1,IF(C53=$W$18,2,IF(C53=$X$18,1,IF(C53=$Y$18,2,IF(C53=$Z$18,1,IF(C53=$AA$18,2,0))))))</f>
        <v>0</v>
      </c>
      <c r="K53" s="14"/>
      <c r="L53" s="15"/>
      <c r="M53" s="15"/>
      <c r="N53" s="15"/>
      <c r="O53" s="16"/>
      <c r="P53" s="15"/>
      <c r="Q53" s="16"/>
      <c r="R53" s="16"/>
      <c r="S53" s="16"/>
      <c r="T53" s="16"/>
      <c r="U53" s="12"/>
      <c r="AB53" s="108">
        <f>C53&amp;G53</f>
      </c>
      <c r="AJ53" s="134">
        <f t="shared" si="2"/>
      </c>
      <c r="AK53" s="134">
        <f>IF(F53="","",1)</f>
      </c>
      <c r="AL53" s="134">
        <f>IF(G53="","",1)</f>
      </c>
    </row>
    <row r="54" spans="2:38" ht="27" customHeight="1" thickBot="1">
      <c r="B54" s="196"/>
      <c r="C54" s="197"/>
      <c r="D54" s="198"/>
      <c r="E54" s="104"/>
      <c r="F54" s="243"/>
      <c r="G54" s="96"/>
      <c r="H54" s="97"/>
      <c r="I54" s="81"/>
      <c r="K54" s="14"/>
      <c r="L54" s="15"/>
      <c r="M54" s="15"/>
      <c r="N54" s="15"/>
      <c r="O54" s="16"/>
      <c r="P54" s="15"/>
      <c r="Q54" s="16"/>
      <c r="R54" s="16"/>
      <c r="S54" s="16"/>
      <c r="T54" s="16"/>
      <c r="U54" s="12"/>
      <c r="AB54" s="109"/>
      <c r="AJ54" s="134">
        <f t="shared" si="2"/>
      </c>
      <c r="AK54">
        <f>IF(AND(AL53=1,AJ54=""),1,"")</f>
      </c>
      <c r="AL54">
        <f>IF(AND(AL53=1,AK53=""),1,"")</f>
      </c>
    </row>
    <row r="55" spans="1:38" ht="27" customHeight="1">
      <c r="A55" s="42">
        <f>COUNTA(E55,E57,E59,E61,E63,E65,E67,E69,E71,E73)</f>
        <v>0</v>
      </c>
      <c r="B55" s="199">
        <v>21</v>
      </c>
      <c r="C55" s="200"/>
      <c r="D55" s="195"/>
      <c r="E55" s="135"/>
      <c r="F55" s="242"/>
      <c r="G55" s="118"/>
      <c r="H55" s="98"/>
      <c r="I55" s="99"/>
      <c r="J55" s="42">
        <f>IF(C55=$V$18,1,IF(C55=$W$18,2,IF(C55=$X$18,1,IF(C55=$Y$18,2,IF(C55=$Z$18,1,IF(C55=$AA$18,2,0))))))</f>
        <v>0</v>
      </c>
      <c r="K55" s="14"/>
      <c r="L55" s="15"/>
      <c r="M55" s="16"/>
      <c r="N55" s="16"/>
      <c r="O55" s="16"/>
      <c r="P55" s="15"/>
      <c r="Q55" s="16"/>
      <c r="R55" s="16"/>
      <c r="S55" s="16"/>
      <c r="T55" s="16"/>
      <c r="U55" s="12"/>
      <c r="AB55" s="108">
        <f>C55&amp;G55</f>
      </c>
      <c r="AJ55" s="134">
        <f t="shared" si="2"/>
      </c>
      <c r="AK55" s="134">
        <f>IF(F55="","",1)</f>
      </c>
      <c r="AL55" s="134">
        <f>IF(G55="","",1)</f>
      </c>
    </row>
    <row r="56" spans="1:38" ht="27" customHeight="1">
      <c r="A56" s="63">
        <f>COUNTA(G55:I55,G57:I57,G59:I59,G61:I61,G63:I63,G65:I65,G67:I67,G69:I69,G71:I71,G73:I73)</f>
        <v>0</v>
      </c>
      <c r="B56" s="192"/>
      <c r="C56" s="193"/>
      <c r="D56" s="194"/>
      <c r="E56" s="56"/>
      <c r="F56" s="200"/>
      <c r="G56" s="94"/>
      <c r="H56" s="79"/>
      <c r="I56" s="80"/>
      <c r="K56" s="14"/>
      <c r="L56" s="15"/>
      <c r="M56" s="16"/>
      <c r="N56" s="16"/>
      <c r="O56" s="16"/>
      <c r="P56" s="15"/>
      <c r="Q56" s="16"/>
      <c r="R56" s="16"/>
      <c r="S56" s="16"/>
      <c r="T56" s="16"/>
      <c r="U56" s="12"/>
      <c r="AB56" s="109"/>
      <c r="AJ56" s="134">
        <f t="shared" si="2"/>
      </c>
      <c r="AK56">
        <f>IF(AND(AL55=1,AJ56=""),1,"")</f>
      </c>
      <c r="AL56">
        <f>IF(AND(AL55=1,AK55=""),1,"")</f>
      </c>
    </row>
    <row r="57" spans="2:38" ht="27" customHeight="1">
      <c r="B57" s="192">
        <v>22</v>
      </c>
      <c r="C57" s="193"/>
      <c r="D57" s="194"/>
      <c r="E57" s="56"/>
      <c r="F57" s="211"/>
      <c r="G57" s="94"/>
      <c r="H57" s="79"/>
      <c r="I57" s="80"/>
      <c r="J57" s="42">
        <f>IF(C57=$V$18,1,IF(C57=$W$18,2,IF(C57=$X$18,1,IF(C57=$Y$18,2,IF(C57=$Z$18,1,IF(C57=$AA$18,2,0))))))</f>
        <v>0</v>
      </c>
      <c r="K57" s="14"/>
      <c r="L57" s="16"/>
      <c r="M57" s="16"/>
      <c r="N57" s="16"/>
      <c r="O57" s="15"/>
      <c r="P57" s="16"/>
      <c r="Q57" s="15"/>
      <c r="R57" s="15"/>
      <c r="S57" s="15"/>
      <c r="T57" s="15"/>
      <c r="U57" s="12"/>
      <c r="AB57" s="108">
        <f>C57&amp;G57</f>
      </c>
      <c r="AJ57" s="134">
        <f t="shared" si="2"/>
      </c>
      <c r="AK57" s="134">
        <f>IF(F57="","",1)</f>
      </c>
      <c r="AL57" s="134">
        <f>IF(G57="","",1)</f>
      </c>
    </row>
    <row r="58" spans="2:38" ht="27" customHeight="1">
      <c r="B58" s="192"/>
      <c r="C58" s="193"/>
      <c r="D58" s="194"/>
      <c r="E58" s="56"/>
      <c r="F58" s="200"/>
      <c r="G58" s="94"/>
      <c r="H58" s="79"/>
      <c r="I58" s="80"/>
      <c r="K58" s="14"/>
      <c r="L58" s="15"/>
      <c r="M58" s="16"/>
      <c r="N58" s="16"/>
      <c r="O58" s="16"/>
      <c r="P58" s="15"/>
      <c r="Q58" s="16"/>
      <c r="R58" s="16"/>
      <c r="S58" s="16"/>
      <c r="T58" s="16"/>
      <c r="U58" s="12"/>
      <c r="AB58" s="109"/>
      <c r="AJ58" s="134">
        <f t="shared" si="2"/>
      </c>
      <c r="AK58">
        <f>IF(AND(AL57=1,AJ58=""),1,"")</f>
      </c>
      <c r="AL58">
        <f>IF(AND(AL57=1,AK57=""),1,"")</f>
      </c>
    </row>
    <row r="59" spans="2:38" ht="27" customHeight="1">
      <c r="B59" s="192">
        <v>23</v>
      </c>
      <c r="C59" s="193"/>
      <c r="D59" s="194"/>
      <c r="E59" s="56"/>
      <c r="F59" s="211"/>
      <c r="G59" s="94"/>
      <c r="H59" s="79"/>
      <c r="I59" s="80"/>
      <c r="J59" s="42">
        <f>IF(C59=$V$18,1,IF(C59=$W$18,2,IF(C59=$X$18,1,IF(C59=$Y$18,2,IF(C59=$Z$18,1,IF(C59=$AA$18,2,0))))))</f>
        <v>0</v>
      </c>
      <c r="K59" s="14"/>
      <c r="L59" s="16"/>
      <c r="M59" s="16"/>
      <c r="N59" s="16"/>
      <c r="O59" s="16"/>
      <c r="P59" s="15"/>
      <c r="Q59" s="16"/>
      <c r="R59" s="16"/>
      <c r="S59" s="16"/>
      <c r="T59" s="16"/>
      <c r="U59" s="12"/>
      <c r="AB59" s="108">
        <f>C59&amp;G59</f>
      </c>
      <c r="AJ59" s="134">
        <f t="shared" si="2"/>
      </c>
      <c r="AK59" s="134">
        <f>IF(F59="","",1)</f>
      </c>
      <c r="AL59" s="134">
        <f>IF(G59="","",1)</f>
      </c>
    </row>
    <row r="60" spans="2:38" ht="27" customHeight="1">
      <c r="B60" s="192"/>
      <c r="C60" s="193"/>
      <c r="D60" s="194"/>
      <c r="E60" s="56"/>
      <c r="F60" s="200"/>
      <c r="G60" s="94"/>
      <c r="H60" s="79"/>
      <c r="I60" s="80"/>
      <c r="K60" s="14"/>
      <c r="L60" s="15"/>
      <c r="M60" s="16"/>
      <c r="N60" s="16"/>
      <c r="O60" s="16"/>
      <c r="P60" s="16"/>
      <c r="Q60" s="16"/>
      <c r="R60" s="16"/>
      <c r="S60" s="16"/>
      <c r="T60" s="16"/>
      <c r="U60" s="12"/>
      <c r="AB60" s="109"/>
      <c r="AJ60" s="134">
        <f t="shared" si="2"/>
      </c>
      <c r="AK60">
        <f>IF(AND(AL59=1,AJ60=""),1,"")</f>
      </c>
      <c r="AL60">
        <f>IF(AND(AL59=1,AK59=""),1,"")</f>
      </c>
    </row>
    <row r="61" spans="2:38" ht="27" customHeight="1">
      <c r="B61" s="192">
        <v>24</v>
      </c>
      <c r="C61" s="193"/>
      <c r="D61" s="194"/>
      <c r="E61" s="56"/>
      <c r="F61" s="211"/>
      <c r="G61" s="94"/>
      <c r="H61" s="79"/>
      <c r="I61" s="80"/>
      <c r="J61" s="42">
        <f>IF(C61=$V$18,1,IF(C61=$W$18,2,IF(C61=$X$18,1,IF(C61=$Y$18,2,IF(C61=$Z$18,1,IF(C61=$AA$18,2,0))))))</f>
        <v>0</v>
      </c>
      <c r="K61" s="14"/>
      <c r="L61" s="16"/>
      <c r="M61" s="16"/>
      <c r="N61" s="16"/>
      <c r="O61" s="16"/>
      <c r="P61" s="15"/>
      <c r="Q61" s="16"/>
      <c r="R61" s="16"/>
      <c r="S61" s="16"/>
      <c r="T61" s="16"/>
      <c r="U61" s="12"/>
      <c r="AB61" s="108">
        <f>C61&amp;G61</f>
      </c>
      <c r="AJ61" s="134">
        <f t="shared" si="2"/>
      </c>
      <c r="AK61" s="134">
        <f>IF(F61="","",1)</f>
      </c>
      <c r="AL61" s="134">
        <f>IF(G61="","",1)</f>
      </c>
    </row>
    <row r="62" spans="2:38" ht="27" customHeight="1">
      <c r="B62" s="192"/>
      <c r="C62" s="193"/>
      <c r="D62" s="194"/>
      <c r="E62" s="56"/>
      <c r="F62" s="200"/>
      <c r="G62" s="94"/>
      <c r="H62" s="79"/>
      <c r="I62" s="80"/>
      <c r="K62" s="14"/>
      <c r="L62" s="16"/>
      <c r="M62" s="16"/>
      <c r="N62" s="16"/>
      <c r="O62" s="16"/>
      <c r="P62" s="15"/>
      <c r="Q62" s="16"/>
      <c r="R62" s="16"/>
      <c r="S62" s="16"/>
      <c r="T62" s="16"/>
      <c r="U62" s="12"/>
      <c r="AB62" s="109"/>
      <c r="AJ62" s="134">
        <f t="shared" si="2"/>
      </c>
      <c r="AK62">
        <f>IF(AND(AL61=1,AJ62=""),1,"")</f>
      </c>
      <c r="AL62">
        <f>IF(AND(AL61=1,AK61=""),1,"")</f>
      </c>
    </row>
    <row r="63" spans="2:38" ht="27" customHeight="1">
      <c r="B63" s="192">
        <v>25</v>
      </c>
      <c r="C63" s="193"/>
      <c r="D63" s="194"/>
      <c r="E63" s="56"/>
      <c r="F63" s="211"/>
      <c r="G63" s="94"/>
      <c r="H63" s="79"/>
      <c r="I63" s="80"/>
      <c r="J63" s="42">
        <f>IF(C63=$V$18,1,IF(C63=$W$18,2,IF(C63=$X$18,1,IF(C63=$Y$18,2,IF(C63=$Z$18,1,IF(C63=$AA$18,2,0))))))</f>
        <v>0</v>
      </c>
      <c r="K63" s="14"/>
      <c r="L63" s="15"/>
      <c r="M63" s="16"/>
      <c r="N63" s="16"/>
      <c r="O63" s="16"/>
      <c r="P63" s="16"/>
      <c r="Q63" s="16"/>
      <c r="R63" s="16"/>
      <c r="S63" s="16"/>
      <c r="T63" s="16"/>
      <c r="U63" s="12"/>
      <c r="AB63" s="108">
        <f>C63&amp;G63</f>
      </c>
      <c r="AJ63" s="134">
        <f t="shared" si="2"/>
      </c>
      <c r="AK63" s="134">
        <f>IF(F63="","",1)</f>
      </c>
      <c r="AL63" s="134">
        <f>IF(G63="","",1)</f>
      </c>
    </row>
    <row r="64" spans="2:38" ht="27" customHeight="1">
      <c r="B64" s="192"/>
      <c r="C64" s="193"/>
      <c r="D64" s="194"/>
      <c r="E64" s="56"/>
      <c r="F64" s="200"/>
      <c r="G64" s="94"/>
      <c r="H64" s="79"/>
      <c r="I64" s="80"/>
      <c r="K64" s="14"/>
      <c r="L64" s="15"/>
      <c r="M64" s="16"/>
      <c r="N64" s="16"/>
      <c r="O64" s="16"/>
      <c r="P64" s="16"/>
      <c r="Q64" s="16"/>
      <c r="R64" s="16"/>
      <c r="S64" s="16"/>
      <c r="T64" s="16"/>
      <c r="U64" s="12"/>
      <c r="AB64" s="109"/>
      <c r="AJ64" s="134">
        <f t="shared" si="2"/>
      </c>
      <c r="AK64">
        <f>IF(AND(AL63=1,AJ64=""),1,"")</f>
      </c>
      <c r="AL64">
        <f>IF(AND(AL63=1,AK63=""),1,"")</f>
      </c>
    </row>
    <row r="65" spans="2:38" ht="27" customHeight="1">
      <c r="B65" s="192">
        <v>26</v>
      </c>
      <c r="C65" s="193"/>
      <c r="D65" s="194"/>
      <c r="E65" s="56"/>
      <c r="F65" s="211"/>
      <c r="G65" s="94"/>
      <c r="H65" s="79"/>
      <c r="I65" s="80"/>
      <c r="J65" s="42">
        <f>IF(C65=$V$18,1,IF(C65=$W$18,2,IF(C65=$X$18,1,IF(C65=$Y$18,2,IF(C65=$Z$18,1,IF(C65=$AA$18,2,0))))))</f>
        <v>0</v>
      </c>
      <c r="K65" s="17"/>
      <c r="L65" s="15"/>
      <c r="M65" s="16"/>
      <c r="N65" s="16"/>
      <c r="O65" s="16"/>
      <c r="P65" s="15"/>
      <c r="Q65" s="16"/>
      <c r="R65" s="16"/>
      <c r="S65" s="16"/>
      <c r="T65" s="16"/>
      <c r="U65" s="12"/>
      <c r="AB65" s="108">
        <f>C65&amp;G65</f>
      </c>
      <c r="AJ65" s="134">
        <f t="shared" si="2"/>
      </c>
      <c r="AK65" s="134">
        <f>IF(F65="","",1)</f>
      </c>
      <c r="AL65" s="134">
        <f>IF(G65="","",1)</f>
      </c>
    </row>
    <row r="66" spans="2:38" ht="27" customHeight="1">
      <c r="B66" s="192"/>
      <c r="C66" s="193"/>
      <c r="D66" s="194"/>
      <c r="E66" s="56"/>
      <c r="F66" s="200"/>
      <c r="G66" s="94"/>
      <c r="H66" s="79"/>
      <c r="I66" s="80"/>
      <c r="K66" s="14"/>
      <c r="L66" s="15"/>
      <c r="M66" s="16"/>
      <c r="N66" s="16"/>
      <c r="O66" s="16"/>
      <c r="P66" s="16"/>
      <c r="Q66" s="16"/>
      <c r="R66" s="16"/>
      <c r="S66" s="16"/>
      <c r="T66" s="16"/>
      <c r="U66" s="12"/>
      <c r="AB66" s="109"/>
      <c r="AJ66" s="134">
        <f t="shared" si="2"/>
      </c>
      <c r="AK66">
        <f>IF(AND(AL65=1,AJ66=""),1,"")</f>
      </c>
      <c r="AL66">
        <f>IF(AND(AL65=1,AK65=""),1,"")</f>
      </c>
    </row>
    <row r="67" spans="2:38" ht="27" customHeight="1">
      <c r="B67" s="192">
        <v>27</v>
      </c>
      <c r="C67" s="193"/>
      <c r="D67" s="194"/>
      <c r="E67" s="56"/>
      <c r="F67" s="211"/>
      <c r="G67" s="94"/>
      <c r="H67" s="79"/>
      <c r="I67" s="80"/>
      <c r="J67" s="42">
        <f>IF(C67=$V$18,1,IF(C67=$W$18,2,IF(C67=$X$18,1,IF(C67=$Y$18,2,IF(C67=$Z$18,1,IF(C67=$AA$18,2,0))))))</f>
        <v>0</v>
      </c>
      <c r="K67" s="14"/>
      <c r="L67" s="16"/>
      <c r="M67" s="16"/>
      <c r="N67" s="16"/>
      <c r="O67" s="16"/>
      <c r="P67" s="15"/>
      <c r="Q67" s="16"/>
      <c r="R67" s="16"/>
      <c r="S67" s="16"/>
      <c r="T67" s="16"/>
      <c r="U67" s="12"/>
      <c r="AB67" s="108">
        <f>C67&amp;G67</f>
      </c>
      <c r="AJ67" s="134">
        <f t="shared" si="2"/>
      </c>
      <c r="AK67" s="134">
        <f>IF(F67="","",1)</f>
      </c>
      <c r="AL67" s="134">
        <f>IF(G67="","",1)</f>
      </c>
    </row>
    <row r="68" spans="2:38" ht="27" customHeight="1">
      <c r="B68" s="192"/>
      <c r="C68" s="193"/>
      <c r="D68" s="194"/>
      <c r="E68" s="56"/>
      <c r="F68" s="200"/>
      <c r="G68" s="94"/>
      <c r="H68" s="79"/>
      <c r="I68" s="80"/>
      <c r="K68" s="14"/>
      <c r="L68" s="15"/>
      <c r="M68" s="16"/>
      <c r="N68" s="16"/>
      <c r="O68" s="16"/>
      <c r="P68" s="16"/>
      <c r="Q68" s="16"/>
      <c r="R68" s="16"/>
      <c r="S68" s="16"/>
      <c r="T68" s="16"/>
      <c r="U68" s="12"/>
      <c r="AB68" s="109"/>
      <c r="AJ68" s="134">
        <f t="shared" si="2"/>
      </c>
      <c r="AK68">
        <f>IF(AND(AL67=1,AJ68=""),1,"")</f>
      </c>
      <c r="AL68">
        <f>IF(AND(AL67=1,AK67=""),1,"")</f>
      </c>
    </row>
    <row r="69" spans="2:38" ht="27" customHeight="1">
      <c r="B69" s="192">
        <v>28</v>
      </c>
      <c r="C69" s="193"/>
      <c r="D69" s="194"/>
      <c r="E69" s="56"/>
      <c r="F69" s="211"/>
      <c r="G69" s="94"/>
      <c r="H69" s="79"/>
      <c r="I69" s="80"/>
      <c r="J69" s="42">
        <f>IF(C69=$V$18,1,IF(C69=$W$18,2,IF(C69=$X$18,1,IF(C69=$Y$18,2,IF(C69=$Z$18,1,IF(C69=$AA$18,2,0))))))</f>
        <v>0</v>
      </c>
      <c r="K69" s="14"/>
      <c r="L69" s="15"/>
      <c r="M69" s="16"/>
      <c r="N69" s="16"/>
      <c r="O69" s="15"/>
      <c r="P69" s="15"/>
      <c r="Q69" s="16"/>
      <c r="R69" s="16"/>
      <c r="S69" s="16"/>
      <c r="T69" s="16"/>
      <c r="U69" s="12"/>
      <c r="AB69" s="108">
        <f>C69&amp;G69</f>
      </c>
      <c r="AJ69" s="134">
        <f t="shared" si="2"/>
      </c>
      <c r="AK69" s="134">
        <f>IF(F69="","",1)</f>
      </c>
      <c r="AL69" s="134">
        <f>IF(G69="","",1)</f>
      </c>
    </row>
    <row r="70" spans="2:38" ht="27" customHeight="1">
      <c r="B70" s="192"/>
      <c r="C70" s="193"/>
      <c r="D70" s="194"/>
      <c r="E70" s="56"/>
      <c r="F70" s="200"/>
      <c r="G70" s="94"/>
      <c r="H70" s="79"/>
      <c r="I70" s="80"/>
      <c r="K70" s="14"/>
      <c r="L70" s="15"/>
      <c r="M70" s="16"/>
      <c r="N70" s="16"/>
      <c r="O70" s="16"/>
      <c r="P70" s="15"/>
      <c r="Q70" s="16"/>
      <c r="R70" s="16"/>
      <c r="S70" s="16"/>
      <c r="T70" s="16"/>
      <c r="U70" s="12"/>
      <c r="AB70" s="109"/>
      <c r="AJ70" s="134">
        <f t="shared" si="2"/>
      </c>
      <c r="AK70">
        <f>IF(AND(AL69=1,AJ70=""),1,"")</f>
      </c>
      <c r="AL70">
        <f>IF(AND(AL69=1,AK69=""),1,"")</f>
      </c>
    </row>
    <row r="71" spans="2:38" ht="27" customHeight="1">
      <c r="B71" s="192">
        <v>29</v>
      </c>
      <c r="C71" s="193"/>
      <c r="D71" s="194"/>
      <c r="E71" s="56"/>
      <c r="F71" s="211"/>
      <c r="G71" s="94"/>
      <c r="H71" s="79"/>
      <c r="I71" s="80"/>
      <c r="J71" s="42">
        <f>IF(C71=$V$18,1,IF(C71=$W$18,2,IF(C71=$X$18,1,IF(C71=$Y$18,2,IF(C71=$Z$18,1,IF(C71=$AA$18,2,0))))))</f>
        <v>0</v>
      </c>
      <c r="K71" s="14"/>
      <c r="L71" s="15"/>
      <c r="M71" s="16"/>
      <c r="N71" s="16"/>
      <c r="O71" s="16"/>
      <c r="P71" s="15"/>
      <c r="Q71" s="16"/>
      <c r="R71" s="16"/>
      <c r="S71" s="16"/>
      <c r="T71" s="16"/>
      <c r="U71" s="12"/>
      <c r="AB71" s="108">
        <f>C71&amp;G71</f>
      </c>
      <c r="AJ71" s="134">
        <f t="shared" si="2"/>
      </c>
      <c r="AK71" s="134">
        <f>IF(F71="","",1)</f>
      </c>
      <c r="AL71" s="134">
        <f>IF(G71="","",1)</f>
      </c>
    </row>
    <row r="72" spans="2:38" ht="27" customHeight="1">
      <c r="B72" s="192"/>
      <c r="C72" s="193"/>
      <c r="D72" s="194"/>
      <c r="E72" s="56"/>
      <c r="F72" s="200"/>
      <c r="G72" s="94"/>
      <c r="H72" s="79"/>
      <c r="I72" s="80"/>
      <c r="K72" s="14"/>
      <c r="L72" s="15"/>
      <c r="M72" s="16"/>
      <c r="N72" s="16"/>
      <c r="O72" s="16"/>
      <c r="P72" s="15"/>
      <c r="Q72" s="16"/>
      <c r="R72" s="16"/>
      <c r="S72" s="16"/>
      <c r="T72" s="16"/>
      <c r="U72" s="12"/>
      <c r="AB72" s="109"/>
      <c r="AJ72" s="134">
        <f t="shared" si="2"/>
      </c>
      <c r="AK72">
        <f>IF(AND(AL71=1,AJ72=""),1,"")</f>
      </c>
      <c r="AL72">
        <f>IF(AND(AL71=1,AK71=""),1,"")</f>
      </c>
    </row>
    <row r="73" spans="2:38" ht="27" customHeight="1">
      <c r="B73" s="192">
        <v>30</v>
      </c>
      <c r="C73" s="193"/>
      <c r="D73" s="194"/>
      <c r="E73" s="56"/>
      <c r="F73" s="211"/>
      <c r="G73" s="94"/>
      <c r="H73" s="79"/>
      <c r="I73" s="80"/>
      <c r="J73" s="42">
        <f>IF(C73=$V$18,1,IF(C73=$W$18,2,IF(C73=$X$18,1,IF(C73=$Y$18,2,IF(C73=$Z$18,1,IF(C73=$AA$18,2,0))))))</f>
        <v>0</v>
      </c>
      <c r="K73" s="14"/>
      <c r="L73" s="15"/>
      <c r="M73" s="15"/>
      <c r="N73" s="15"/>
      <c r="O73" s="16"/>
      <c r="P73" s="15"/>
      <c r="Q73" s="16"/>
      <c r="R73" s="16"/>
      <c r="S73" s="16"/>
      <c r="T73" s="16"/>
      <c r="U73" s="12"/>
      <c r="AB73" s="108">
        <f>C73&amp;G73</f>
      </c>
      <c r="AJ73" s="134">
        <f t="shared" si="2"/>
      </c>
      <c r="AK73" s="134">
        <f>IF(F73="","",1)</f>
      </c>
      <c r="AL73" s="134">
        <f>IF(G73="","",1)</f>
      </c>
    </row>
    <row r="74" spans="2:38" ht="27" customHeight="1" thickBot="1">
      <c r="B74" s="196"/>
      <c r="C74" s="197"/>
      <c r="D74" s="198"/>
      <c r="E74" s="104"/>
      <c r="F74" s="243"/>
      <c r="G74" s="96"/>
      <c r="H74" s="97"/>
      <c r="I74" s="81"/>
      <c r="K74" s="14"/>
      <c r="L74" s="15"/>
      <c r="M74" s="15"/>
      <c r="N74" s="15"/>
      <c r="O74" s="16"/>
      <c r="P74" s="15"/>
      <c r="Q74" s="16"/>
      <c r="R74" s="16"/>
      <c r="S74" s="16"/>
      <c r="T74" s="16"/>
      <c r="U74" s="12"/>
      <c r="AB74" s="109"/>
      <c r="AJ74" s="134">
        <f t="shared" si="2"/>
      </c>
      <c r="AK74">
        <f>IF(AND(AL73=1,AJ74=""),1,"")</f>
      </c>
      <c r="AL74">
        <f>IF(AND(AL73=1,AK73=""),1,"")</f>
      </c>
    </row>
    <row r="75" spans="1:38" ht="27" customHeight="1">
      <c r="A75" s="42">
        <f>COUNTA(E75,E77,E79,E81,E83,E85,E87,E89,E91,E93)</f>
        <v>0</v>
      </c>
      <c r="B75" s="199">
        <v>31</v>
      </c>
      <c r="C75" s="200"/>
      <c r="D75" s="195"/>
      <c r="E75" s="135"/>
      <c r="F75" s="242"/>
      <c r="G75" s="118"/>
      <c r="H75" s="98"/>
      <c r="I75" s="99"/>
      <c r="J75" s="42">
        <f>IF(C75=$V$18,1,IF(C75=$W$18,2,IF(C75=$X$18,1,IF(C75=$Y$18,2,IF(C75=$Z$18,1,IF(C75=$AA$18,2,0))))))</f>
        <v>0</v>
      </c>
      <c r="K75" s="14"/>
      <c r="L75" s="15"/>
      <c r="M75" s="16"/>
      <c r="N75" s="16"/>
      <c r="O75" s="16"/>
      <c r="P75" s="15"/>
      <c r="Q75" s="16"/>
      <c r="R75" s="16"/>
      <c r="S75" s="16"/>
      <c r="T75" s="16"/>
      <c r="U75" s="12"/>
      <c r="AB75" s="108">
        <f>C75&amp;G75</f>
      </c>
      <c r="AJ75" s="134">
        <f t="shared" si="2"/>
      </c>
      <c r="AK75" s="134">
        <f>IF(F75="","",1)</f>
      </c>
      <c r="AL75" s="134">
        <f>IF(G75="","",1)</f>
      </c>
    </row>
    <row r="76" spans="1:38" ht="27" customHeight="1">
      <c r="A76" s="63">
        <f>COUNTA(G75:I75,G77:I77,G79:I79,G81:I81,G83:I83,G85:I85,G87:I87,G89:I89,G91:I91,G93:I93)</f>
        <v>0</v>
      </c>
      <c r="B76" s="192"/>
      <c r="C76" s="193"/>
      <c r="D76" s="194"/>
      <c r="E76" s="56"/>
      <c r="F76" s="200"/>
      <c r="G76" s="94"/>
      <c r="H76" s="79"/>
      <c r="I76" s="80"/>
      <c r="K76" s="14"/>
      <c r="L76" s="15"/>
      <c r="M76" s="16"/>
      <c r="N76" s="16"/>
      <c r="O76" s="16"/>
      <c r="P76" s="15"/>
      <c r="Q76" s="16"/>
      <c r="R76" s="16"/>
      <c r="S76" s="16"/>
      <c r="T76" s="16"/>
      <c r="U76" s="12"/>
      <c r="AB76" s="109"/>
      <c r="AJ76" s="134">
        <f t="shared" si="2"/>
      </c>
      <c r="AK76">
        <f>IF(AND(AL75=1,AJ76=""),1,"")</f>
      </c>
      <c r="AL76">
        <f>IF(AND(AL75=1,AK75=""),1,"")</f>
      </c>
    </row>
    <row r="77" spans="2:38" ht="27" customHeight="1">
      <c r="B77" s="192">
        <v>32</v>
      </c>
      <c r="C77" s="193"/>
      <c r="D77" s="194"/>
      <c r="E77" s="56"/>
      <c r="F77" s="211"/>
      <c r="G77" s="94"/>
      <c r="H77" s="79"/>
      <c r="I77" s="80"/>
      <c r="J77" s="42">
        <f>IF(C77=$V$18,1,IF(C77=$W$18,2,IF(C77=$X$18,1,IF(C77=$Y$18,2,IF(C77=$Z$18,1,IF(C77=$AA$18,2,0))))))</f>
        <v>0</v>
      </c>
      <c r="K77" s="14"/>
      <c r="L77" s="16"/>
      <c r="M77" s="16"/>
      <c r="N77" s="16"/>
      <c r="O77" s="15"/>
      <c r="P77" s="16"/>
      <c r="Q77" s="15"/>
      <c r="R77" s="15"/>
      <c r="S77" s="15"/>
      <c r="T77" s="15"/>
      <c r="U77" s="12"/>
      <c r="AB77" s="108">
        <f>C77&amp;G77</f>
      </c>
      <c r="AJ77" s="134">
        <f t="shared" si="2"/>
      </c>
      <c r="AK77" s="134">
        <f>IF(F77="","",1)</f>
      </c>
      <c r="AL77" s="134">
        <f>IF(G77="","",1)</f>
      </c>
    </row>
    <row r="78" spans="2:38" ht="27" customHeight="1">
      <c r="B78" s="192"/>
      <c r="C78" s="193"/>
      <c r="D78" s="194"/>
      <c r="E78" s="56"/>
      <c r="F78" s="200"/>
      <c r="G78" s="94"/>
      <c r="H78" s="79"/>
      <c r="I78" s="80"/>
      <c r="K78" s="14"/>
      <c r="L78" s="15"/>
      <c r="M78" s="16"/>
      <c r="N78" s="16"/>
      <c r="O78" s="16"/>
      <c r="P78" s="15"/>
      <c r="Q78" s="16"/>
      <c r="R78" s="16"/>
      <c r="S78" s="16"/>
      <c r="T78" s="16"/>
      <c r="U78" s="12"/>
      <c r="AB78" s="109"/>
      <c r="AJ78" s="134">
        <f t="shared" si="2"/>
      </c>
      <c r="AK78">
        <f>IF(AND(AL77=1,AJ78=""),1,"")</f>
      </c>
      <c r="AL78">
        <f>IF(AND(AL77=1,AK77=""),1,"")</f>
      </c>
    </row>
    <row r="79" spans="2:38" ht="27" customHeight="1">
      <c r="B79" s="192">
        <v>33</v>
      </c>
      <c r="C79" s="193"/>
      <c r="D79" s="194"/>
      <c r="E79" s="56"/>
      <c r="F79" s="211"/>
      <c r="G79" s="94"/>
      <c r="H79" s="79"/>
      <c r="I79" s="80"/>
      <c r="J79" s="42">
        <f>IF(C79=$V$18,1,IF(C79=$W$18,2,IF(C79=$X$18,1,IF(C79=$Y$18,2,IF(C79=$Z$18,1,IF(C79=$AA$18,2,0))))))</f>
        <v>0</v>
      </c>
      <c r="K79" s="14"/>
      <c r="L79" s="16"/>
      <c r="M79" s="16"/>
      <c r="N79" s="16"/>
      <c r="O79" s="16"/>
      <c r="P79" s="15"/>
      <c r="Q79" s="16"/>
      <c r="R79" s="16"/>
      <c r="S79" s="16"/>
      <c r="T79" s="16"/>
      <c r="U79" s="12"/>
      <c r="AB79" s="108">
        <f>C79&amp;G79</f>
      </c>
      <c r="AJ79" s="134">
        <f t="shared" si="2"/>
      </c>
      <c r="AK79" s="134">
        <f>IF(F79="","",1)</f>
      </c>
      <c r="AL79" s="134">
        <f>IF(G79="","",1)</f>
      </c>
    </row>
    <row r="80" spans="2:38" ht="27" customHeight="1">
      <c r="B80" s="192"/>
      <c r="C80" s="193"/>
      <c r="D80" s="194"/>
      <c r="E80" s="56"/>
      <c r="F80" s="200"/>
      <c r="G80" s="94"/>
      <c r="H80" s="79"/>
      <c r="I80" s="80"/>
      <c r="K80" s="14"/>
      <c r="L80" s="15"/>
      <c r="M80" s="16"/>
      <c r="N80" s="16"/>
      <c r="O80" s="16"/>
      <c r="P80" s="16"/>
      <c r="Q80" s="16"/>
      <c r="R80" s="16"/>
      <c r="S80" s="16"/>
      <c r="T80" s="16"/>
      <c r="U80" s="12"/>
      <c r="AB80" s="109"/>
      <c r="AJ80" s="134">
        <f t="shared" si="2"/>
      </c>
      <c r="AK80">
        <f>IF(AND(AL79=1,AJ80=""),1,"")</f>
      </c>
      <c r="AL80">
        <f>IF(AND(AL79=1,AK79=""),1,"")</f>
      </c>
    </row>
    <row r="81" spans="2:38" ht="27" customHeight="1">
      <c r="B81" s="192">
        <v>34</v>
      </c>
      <c r="C81" s="193"/>
      <c r="D81" s="194"/>
      <c r="E81" s="56"/>
      <c r="F81" s="211"/>
      <c r="G81" s="94"/>
      <c r="H81" s="79"/>
      <c r="I81" s="80"/>
      <c r="J81" s="42">
        <f>IF(C81=$V$18,1,IF(C81=$W$18,2,IF(C81=$X$18,1,IF(C81=$Y$18,2,IF(C81=$Z$18,1,IF(C81=$AA$18,2,0))))))</f>
        <v>0</v>
      </c>
      <c r="K81" s="14"/>
      <c r="L81" s="16"/>
      <c r="M81" s="16"/>
      <c r="N81" s="16"/>
      <c r="O81" s="16"/>
      <c r="P81" s="15"/>
      <c r="Q81" s="16"/>
      <c r="R81" s="16"/>
      <c r="S81" s="16"/>
      <c r="T81" s="16"/>
      <c r="U81" s="12"/>
      <c r="AB81" s="108">
        <f>C81&amp;G81</f>
      </c>
      <c r="AJ81" s="134">
        <f aca="true" t="shared" si="3" ref="AJ81:AJ114">IF(E81="","",1)</f>
      </c>
      <c r="AK81" s="134">
        <f>IF(F81="","",1)</f>
      </c>
      <c r="AL81" s="134">
        <f>IF(G81="","",1)</f>
      </c>
    </row>
    <row r="82" spans="2:38" ht="27" customHeight="1">
      <c r="B82" s="192"/>
      <c r="C82" s="193"/>
      <c r="D82" s="194"/>
      <c r="E82" s="56"/>
      <c r="F82" s="200"/>
      <c r="G82" s="94"/>
      <c r="H82" s="79"/>
      <c r="I82" s="80"/>
      <c r="K82" s="14"/>
      <c r="L82" s="16"/>
      <c r="M82" s="16"/>
      <c r="N82" s="16"/>
      <c r="O82" s="16"/>
      <c r="P82" s="15"/>
      <c r="Q82" s="16"/>
      <c r="R82" s="16"/>
      <c r="S82" s="16"/>
      <c r="T82" s="16"/>
      <c r="U82" s="12"/>
      <c r="AB82" s="109"/>
      <c r="AJ82" s="134">
        <f t="shared" si="3"/>
      </c>
      <c r="AK82">
        <f>IF(AND(AL81=1,AJ82=""),1,"")</f>
      </c>
      <c r="AL82">
        <f>IF(AND(AL81=1,AK81=""),1,"")</f>
      </c>
    </row>
    <row r="83" spans="2:38" ht="27" customHeight="1">
      <c r="B83" s="192">
        <v>35</v>
      </c>
      <c r="C83" s="193"/>
      <c r="D83" s="194"/>
      <c r="E83" s="56"/>
      <c r="F83" s="211"/>
      <c r="G83" s="94"/>
      <c r="H83" s="79"/>
      <c r="I83" s="80"/>
      <c r="J83" s="42">
        <f>IF(C83=$V$18,1,IF(C83=$W$18,2,IF(C83=$X$18,1,IF(C83=$Y$18,2,IF(C83=$Z$18,1,IF(C83=$AA$18,2,0))))))</f>
        <v>0</v>
      </c>
      <c r="K83" s="14"/>
      <c r="L83" s="15"/>
      <c r="M83" s="16"/>
      <c r="N83" s="16"/>
      <c r="O83" s="16"/>
      <c r="P83" s="16"/>
      <c r="Q83" s="16"/>
      <c r="R83" s="16"/>
      <c r="S83" s="16"/>
      <c r="T83" s="16"/>
      <c r="U83" s="12"/>
      <c r="AB83" s="108">
        <f>C83&amp;G83</f>
      </c>
      <c r="AJ83" s="134">
        <f t="shared" si="3"/>
      </c>
      <c r="AK83" s="134">
        <f>IF(F83="","",1)</f>
      </c>
      <c r="AL83" s="134">
        <f>IF(G83="","",1)</f>
      </c>
    </row>
    <row r="84" spans="2:38" ht="27" customHeight="1">
      <c r="B84" s="192"/>
      <c r="C84" s="193"/>
      <c r="D84" s="194"/>
      <c r="E84" s="56"/>
      <c r="F84" s="200"/>
      <c r="G84" s="94"/>
      <c r="H84" s="79"/>
      <c r="I84" s="80"/>
      <c r="K84" s="14"/>
      <c r="L84" s="15"/>
      <c r="M84" s="16"/>
      <c r="N84" s="16"/>
      <c r="O84" s="16"/>
      <c r="P84" s="16"/>
      <c r="Q84" s="16"/>
      <c r="R84" s="16"/>
      <c r="S84" s="16"/>
      <c r="T84" s="16"/>
      <c r="U84" s="12"/>
      <c r="AB84" s="109"/>
      <c r="AJ84" s="134">
        <f t="shared" si="3"/>
      </c>
      <c r="AK84">
        <f>IF(AND(AL83=1,AJ84=""),1,"")</f>
      </c>
      <c r="AL84">
        <f>IF(AND(AL83=1,AK83=""),1,"")</f>
      </c>
    </row>
    <row r="85" spans="2:38" ht="27" customHeight="1">
      <c r="B85" s="192">
        <v>36</v>
      </c>
      <c r="C85" s="193"/>
      <c r="D85" s="194"/>
      <c r="E85" s="56"/>
      <c r="F85" s="211"/>
      <c r="G85" s="94"/>
      <c r="H85" s="79"/>
      <c r="I85" s="80"/>
      <c r="J85" s="42">
        <f>IF(C85=$V$18,1,IF(C85=$W$18,2,IF(C85=$X$18,1,IF(C85=$Y$18,2,IF(C85=$Z$18,1,IF(C85=$AA$18,2,0))))))</f>
        <v>0</v>
      </c>
      <c r="K85" s="17"/>
      <c r="L85" s="15"/>
      <c r="M85" s="16"/>
      <c r="N85" s="16"/>
      <c r="O85" s="16"/>
      <c r="P85" s="15"/>
      <c r="Q85" s="16"/>
      <c r="R85" s="16"/>
      <c r="S85" s="16"/>
      <c r="T85" s="16"/>
      <c r="U85" s="12"/>
      <c r="AB85" s="108">
        <f>C85&amp;G85</f>
      </c>
      <c r="AJ85" s="134">
        <f t="shared" si="3"/>
      </c>
      <c r="AK85" s="134">
        <f>IF(F85="","",1)</f>
      </c>
      <c r="AL85" s="134">
        <f>IF(G85="","",1)</f>
      </c>
    </row>
    <row r="86" spans="2:38" ht="27" customHeight="1">
      <c r="B86" s="192"/>
      <c r="C86" s="193"/>
      <c r="D86" s="194"/>
      <c r="E86" s="56"/>
      <c r="F86" s="200"/>
      <c r="G86" s="94"/>
      <c r="H86" s="79"/>
      <c r="I86" s="80"/>
      <c r="K86" s="14"/>
      <c r="L86" s="15"/>
      <c r="M86" s="16"/>
      <c r="N86" s="16"/>
      <c r="O86" s="16"/>
      <c r="P86" s="16"/>
      <c r="Q86" s="16"/>
      <c r="R86" s="16"/>
      <c r="S86" s="16"/>
      <c r="T86" s="16"/>
      <c r="U86" s="12"/>
      <c r="AB86" s="109"/>
      <c r="AJ86" s="134">
        <f t="shared" si="3"/>
      </c>
      <c r="AK86">
        <f>IF(AND(AL85=1,AJ86=""),1,"")</f>
      </c>
      <c r="AL86">
        <f>IF(AND(AL85=1,AK85=""),1,"")</f>
      </c>
    </row>
    <row r="87" spans="2:38" ht="27" customHeight="1">
      <c r="B87" s="192">
        <v>37</v>
      </c>
      <c r="C87" s="193"/>
      <c r="D87" s="194"/>
      <c r="E87" s="56"/>
      <c r="F87" s="211"/>
      <c r="G87" s="94"/>
      <c r="H87" s="79"/>
      <c r="I87" s="80"/>
      <c r="J87" s="42">
        <f>IF(C87=$V$18,1,IF(C87=$W$18,2,IF(C87=$X$18,1,IF(C87=$Y$18,2,IF(C87=$Z$18,1,IF(C87=$AA$18,2,0))))))</f>
        <v>0</v>
      </c>
      <c r="K87" s="14"/>
      <c r="L87" s="16"/>
      <c r="M87" s="16"/>
      <c r="N87" s="16"/>
      <c r="O87" s="16"/>
      <c r="P87" s="15"/>
      <c r="Q87" s="16"/>
      <c r="R87" s="16"/>
      <c r="S87" s="16"/>
      <c r="T87" s="16"/>
      <c r="U87" s="12"/>
      <c r="AB87" s="108">
        <f>C87&amp;G87</f>
      </c>
      <c r="AJ87" s="134">
        <f t="shared" si="3"/>
      </c>
      <c r="AK87" s="134">
        <f>IF(F87="","",1)</f>
      </c>
      <c r="AL87" s="134">
        <f>IF(G87="","",1)</f>
      </c>
    </row>
    <row r="88" spans="2:38" ht="27" customHeight="1">
      <c r="B88" s="192"/>
      <c r="C88" s="193"/>
      <c r="D88" s="194"/>
      <c r="E88" s="56"/>
      <c r="F88" s="200"/>
      <c r="G88" s="94"/>
      <c r="H88" s="79"/>
      <c r="I88" s="80"/>
      <c r="K88" s="14"/>
      <c r="L88" s="15"/>
      <c r="M88" s="16"/>
      <c r="N88" s="16"/>
      <c r="O88" s="16"/>
      <c r="P88" s="16"/>
      <c r="Q88" s="16"/>
      <c r="R88" s="16"/>
      <c r="S88" s="16"/>
      <c r="T88" s="16"/>
      <c r="U88" s="12"/>
      <c r="AB88" s="109"/>
      <c r="AJ88" s="134">
        <f t="shared" si="3"/>
      </c>
      <c r="AK88">
        <f>IF(AND(AL87=1,AJ88=""),1,"")</f>
      </c>
      <c r="AL88">
        <f>IF(AND(AL87=1,AK87=""),1,"")</f>
      </c>
    </row>
    <row r="89" spans="2:38" ht="27" customHeight="1">
      <c r="B89" s="192">
        <v>38</v>
      </c>
      <c r="C89" s="193"/>
      <c r="D89" s="194"/>
      <c r="E89" s="56"/>
      <c r="F89" s="211"/>
      <c r="G89" s="94"/>
      <c r="H89" s="79"/>
      <c r="I89" s="80"/>
      <c r="J89" s="42">
        <f>IF(C89=$V$18,1,IF(C89=$W$18,2,IF(C89=$X$18,1,IF(C89=$Y$18,2,IF(C89=$Z$18,1,IF(C89=$AA$18,2,0))))))</f>
        <v>0</v>
      </c>
      <c r="K89" s="14"/>
      <c r="L89" s="15"/>
      <c r="M89" s="16"/>
      <c r="N89" s="16"/>
      <c r="O89" s="15"/>
      <c r="P89" s="15"/>
      <c r="Q89" s="16"/>
      <c r="R89" s="16"/>
      <c r="S89" s="16"/>
      <c r="T89" s="16"/>
      <c r="U89" s="12"/>
      <c r="AB89" s="108">
        <f>C89&amp;G89</f>
      </c>
      <c r="AJ89" s="134">
        <f t="shared" si="3"/>
      </c>
      <c r="AK89" s="134">
        <f>IF(F89="","",1)</f>
      </c>
      <c r="AL89" s="134">
        <f>IF(G89="","",1)</f>
      </c>
    </row>
    <row r="90" spans="2:38" ht="27" customHeight="1">
      <c r="B90" s="192"/>
      <c r="C90" s="193"/>
      <c r="D90" s="194"/>
      <c r="E90" s="56"/>
      <c r="F90" s="200"/>
      <c r="G90" s="94"/>
      <c r="H90" s="79"/>
      <c r="I90" s="80"/>
      <c r="K90" s="14"/>
      <c r="L90" s="15"/>
      <c r="M90" s="16"/>
      <c r="N90" s="16"/>
      <c r="O90" s="16"/>
      <c r="P90" s="15"/>
      <c r="Q90" s="16"/>
      <c r="R90" s="16"/>
      <c r="S90" s="16"/>
      <c r="T90" s="16"/>
      <c r="U90" s="12"/>
      <c r="AB90" s="109"/>
      <c r="AJ90" s="134">
        <f t="shared" si="3"/>
      </c>
      <c r="AK90">
        <f>IF(AND(AL89=1,AJ90=""),1,"")</f>
      </c>
      <c r="AL90">
        <f>IF(AND(AL89=1,AK89=""),1,"")</f>
      </c>
    </row>
    <row r="91" spans="2:38" ht="27" customHeight="1">
      <c r="B91" s="192">
        <v>39</v>
      </c>
      <c r="C91" s="193"/>
      <c r="D91" s="194"/>
      <c r="E91" s="56"/>
      <c r="F91" s="211"/>
      <c r="G91" s="94"/>
      <c r="H91" s="79"/>
      <c r="I91" s="80"/>
      <c r="J91" s="42">
        <f>IF(C91=$V$18,1,IF(C91=$W$18,2,IF(C91=$X$18,1,IF(C91=$Y$18,2,IF(C91=$Z$18,1,IF(C91=$AA$18,2,0))))))</f>
        <v>0</v>
      </c>
      <c r="K91" s="14"/>
      <c r="L91" s="15"/>
      <c r="M91" s="16"/>
      <c r="N91" s="16"/>
      <c r="O91" s="16"/>
      <c r="P91" s="15"/>
      <c r="Q91" s="16"/>
      <c r="R91" s="16"/>
      <c r="S91" s="16"/>
      <c r="T91" s="16"/>
      <c r="U91" s="12"/>
      <c r="AB91" s="108">
        <f>C91&amp;G91</f>
      </c>
      <c r="AJ91" s="134">
        <f t="shared" si="3"/>
      </c>
      <c r="AK91" s="134">
        <f>IF(F91="","",1)</f>
      </c>
      <c r="AL91" s="134">
        <f>IF(G91="","",1)</f>
      </c>
    </row>
    <row r="92" spans="2:38" ht="27" customHeight="1">
      <c r="B92" s="192"/>
      <c r="C92" s="193"/>
      <c r="D92" s="194"/>
      <c r="E92" s="56"/>
      <c r="F92" s="200"/>
      <c r="G92" s="94"/>
      <c r="H92" s="79"/>
      <c r="I92" s="80"/>
      <c r="K92" s="14"/>
      <c r="L92" s="15"/>
      <c r="M92" s="16"/>
      <c r="N92" s="16"/>
      <c r="O92" s="16"/>
      <c r="P92" s="15"/>
      <c r="Q92" s="16"/>
      <c r="R92" s="16"/>
      <c r="S92" s="16"/>
      <c r="T92" s="16"/>
      <c r="U92" s="12"/>
      <c r="AB92" s="109"/>
      <c r="AJ92" s="134">
        <f t="shared" si="3"/>
      </c>
      <c r="AK92">
        <f>IF(AND(AL91=1,AJ92=""),1,"")</f>
      </c>
      <c r="AL92">
        <f>IF(AND(AL91=1,AK91=""),1,"")</f>
      </c>
    </row>
    <row r="93" spans="2:38" ht="27" customHeight="1">
      <c r="B93" s="192">
        <v>40</v>
      </c>
      <c r="C93" s="193"/>
      <c r="D93" s="194"/>
      <c r="E93" s="56"/>
      <c r="F93" s="211"/>
      <c r="G93" s="94"/>
      <c r="H93" s="79"/>
      <c r="I93" s="80"/>
      <c r="J93" s="42">
        <f>IF(C93=$V$18,1,IF(C93=$W$18,2,IF(C93=$X$18,1,IF(C93=$Y$18,2,IF(C93=$Z$18,1,IF(C93=$AA$18,2,0))))))</f>
        <v>0</v>
      </c>
      <c r="K93" s="14"/>
      <c r="L93" s="15"/>
      <c r="M93" s="15"/>
      <c r="N93" s="15"/>
      <c r="O93" s="16"/>
      <c r="P93" s="15"/>
      <c r="Q93" s="16"/>
      <c r="R93" s="16"/>
      <c r="S93" s="16"/>
      <c r="T93" s="16"/>
      <c r="U93" s="12"/>
      <c r="AB93" s="108">
        <f>C93&amp;G93</f>
      </c>
      <c r="AJ93" s="134">
        <f t="shared" si="3"/>
      </c>
      <c r="AK93" s="134">
        <f>IF(F93="","",1)</f>
      </c>
      <c r="AL93" s="134">
        <f>IF(G93="","",1)</f>
      </c>
    </row>
    <row r="94" spans="2:38" ht="27" customHeight="1" thickBot="1">
      <c r="B94" s="196"/>
      <c r="C94" s="197"/>
      <c r="D94" s="198"/>
      <c r="E94" s="104"/>
      <c r="F94" s="243"/>
      <c r="G94" s="96"/>
      <c r="H94" s="97"/>
      <c r="I94" s="81"/>
      <c r="K94" s="14"/>
      <c r="L94" s="15"/>
      <c r="M94" s="15"/>
      <c r="N94" s="15"/>
      <c r="O94" s="16"/>
      <c r="P94" s="15"/>
      <c r="Q94" s="16"/>
      <c r="R94" s="16"/>
      <c r="S94" s="16"/>
      <c r="T94" s="16"/>
      <c r="U94" s="12"/>
      <c r="AB94" s="109"/>
      <c r="AJ94" s="134">
        <f t="shared" si="3"/>
      </c>
      <c r="AK94">
        <f>IF(AND(AL93=1,AJ94=""),1,"")</f>
      </c>
      <c r="AL94">
        <f>IF(AND(AL93=1,AK93=""),1,"")</f>
      </c>
    </row>
    <row r="95" spans="1:38" ht="27" customHeight="1">
      <c r="A95" s="42">
        <f>COUNTA(E95,E97,E99,E101,E103,E105,E107,E109,E111,E113)</f>
        <v>0</v>
      </c>
      <c r="B95" s="199">
        <v>41</v>
      </c>
      <c r="C95" s="200"/>
      <c r="D95" s="195"/>
      <c r="E95" s="135"/>
      <c r="F95" s="242"/>
      <c r="G95" s="118"/>
      <c r="H95" s="98"/>
      <c r="I95" s="99"/>
      <c r="J95" s="42">
        <f>IF(C95=$V$18,1,IF(C95=$W$18,2,IF(C95=$X$18,1,IF(C95=$Y$18,2,IF(C95=$Z$18,1,IF(C95=$AA$18,2,0))))))</f>
        <v>0</v>
      </c>
      <c r="K95" s="14"/>
      <c r="L95" s="15"/>
      <c r="M95" s="16"/>
      <c r="N95" s="16"/>
      <c r="O95" s="16"/>
      <c r="P95" s="15"/>
      <c r="Q95" s="16"/>
      <c r="R95" s="16"/>
      <c r="S95" s="16"/>
      <c r="T95" s="16"/>
      <c r="U95" s="12"/>
      <c r="AB95" s="108">
        <f>C95&amp;G95</f>
      </c>
      <c r="AJ95" s="134">
        <f t="shared" si="3"/>
      </c>
      <c r="AK95" s="134">
        <f>IF(F95="","",1)</f>
      </c>
      <c r="AL95" s="134">
        <f>IF(G95="","",1)</f>
      </c>
    </row>
    <row r="96" spans="1:38" ht="27" customHeight="1">
      <c r="A96" s="63">
        <f>COUNTA(G95:I95,G97:I97,G99:I99,G101:I101,G103:I103,G105:I105,G107:I107,G109:I109,G111:I111,G113:I113)</f>
        <v>0</v>
      </c>
      <c r="B96" s="192"/>
      <c r="C96" s="193"/>
      <c r="D96" s="194"/>
      <c r="E96" s="56"/>
      <c r="F96" s="200"/>
      <c r="G96" s="94"/>
      <c r="H96" s="79"/>
      <c r="I96" s="80"/>
      <c r="K96" s="14"/>
      <c r="L96" s="15"/>
      <c r="M96" s="16"/>
      <c r="N96" s="16"/>
      <c r="O96" s="16"/>
      <c r="P96" s="15"/>
      <c r="Q96" s="16"/>
      <c r="R96" s="16"/>
      <c r="S96" s="16"/>
      <c r="T96" s="16"/>
      <c r="U96" s="12"/>
      <c r="AB96" s="109"/>
      <c r="AJ96" s="134">
        <f t="shared" si="3"/>
      </c>
      <c r="AK96">
        <f>IF(AND(AL95=1,AJ96=""),1,"")</f>
      </c>
      <c r="AL96">
        <f>IF(AND(AL95=1,AK95=""),1,"")</f>
      </c>
    </row>
    <row r="97" spans="2:38" ht="27" customHeight="1">
      <c r="B97" s="192">
        <v>42</v>
      </c>
      <c r="C97" s="193"/>
      <c r="D97" s="194"/>
      <c r="E97" s="56"/>
      <c r="F97" s="211"/>
      <c r="G97" s="94"/>
      <c r="H97" s="79"/>
      <c r="I97" s="80"/>
      <c r="J97" s="42">
        <f>IF(C97=$V$18,1,IF(C97=$W$18,2,IF(C97=$X$18,1,IF(C97=$Y$18,2,IF(C97=$Z$18,1,IF(C97=$AA$18,2,0))))))</f>
        <v>0</v>
      </c>
      <c r="K97" s="14"/>
      <c r="L97" s="16"/>
      <c r="M97" s="16"/>
      <c r="N97" s="16"/>
      <c r="O97" s="15"/>
      <c r="P97" s="16"/>
      <c r="Q97" s="15"/>
      <c r="R97" s="15"/>
      <c r="S97" s="15"/>
      <c r="T97" s="15"/>
      <c r="U97" s="12"/>
      <c r="AB97" s="108">
        <f>C97&amp;G97</f>
      </c>
      <c r="AJ97" s="134">
        <f t="shared" si="3"/>
      </c>
      <c r="AK97" s="134">
        <f>IF(F97="","",1)</f>
      </c>
      <c r="AL97" s="134">
        <f>IF(G97="","",1)</f>
      </c>
    </row>
    <row r="98" spans="2:38" ht="27" customHeight="1">
      <c r="B98" s="192"/>
      <c r="C98" s="193"/>
      <c r="D98" s="194"/>
      <c r="E98" s="56"/>
      <c r="F98" s="200"/>
      <c r="G98" s="94"/>
      <c r="H98" s="79"/>
      <c r="I98" s="80"/>
      <c r="K98" s="14"/>
      <c r="L98" s="15"/>
      <c r="M98" s="16"/>
      <c r="N98" s="16"/>
      <c r="O98" s="16"/>
      <c r="P98" s="15"/>
      <c r="Q98" s="16"/>
      <c r="R98" s="16"/>
      <c r="S98" s="16"/>
      <c r="T98" s="16"/>
      <c r="U98" s="12"/>
      <c r="AB98" s="109"/>
      <c r="AJ98" s="134">
        <f t="shared" si="3"/>
      </c>
      <c r="AK98">
        <f>IF(AND(AL97=1,AJ98=""),1,"")</f>
      </c>
      <c r="AL98">
        <f>IF(AND(AL97=1,AK97=""),1,"")</f>
      </c>
    </row>
    <row r="99" spans="2:38" ht="27" customHeight="1">
      <c r="B99" s="192">
        <v>43</v>
      </c>
      <c r="C99" s="193"/>
      <c r="D99" s="194"/>
      <c r="E99" s="56"/>
      <c r="F99" s="211"/>
      <c r="G99" s="94"/>
      <c r="H99" s="79"/>
      <c r="I99" s="80"/>
      <c r="J99" s="42">
        <f>IF(C99=$V$18,1,IF(C99=$W$18,2,IF(C99=$X$18,1,IF(C99=$Y$18,2,IF(C99=$Z$18,1,IF(C99=$AA$18,2,0))))))</f>
        <v>0</v>
      </c>
      <c r="K99" s="14"/>
      <c r="L99" s="16"/>
      <c r="M99" s="16"/>
      <c r="N99" s="16"/>
      <c r="O99" s="16"/>
      <c r="P99" s="15"/>
      <c r="Q99" s="16"/>
      <c r="R99" s="16"/>
      <c r="S99" s="16"/>
      <c r="T99" s="16"/>
      <c r="U99" s="12"/>
      <c r="AB99" s="108">
        <f>C99&amp;G99</f>
      </c>
      <c r="AJ99" s="134">
        <f t="shared" si="3"/>
      </c>
      <c r="AK99" s="134">
        <f>IF(F99="","",1)</f>
      </c>
      <c r="AL99" s="134">
        <f>IF(G99="","",1)</f>
      </c>
    </row>
    <row r="100" spans="2:38" ht="27" customHeight="1">
      <c r="B100" s="192"/>
      <c r="C100" s="193"/>
      <c r="D100" s="194"/>
      <c r="E100" s="56"/>
      <c r="F100" s="200"/>
      <c r="G100" s="94"/>
      <c r="H100" s="79"/>
      <c r="I100" s="80"/>
      <c r="K100" s="14"/>
      <c r="L100" s="15"/>
      <c r="M100" s="16"/>
      <c r="N100" s="16"/>
      <c r="O100" s="16"/>
      <c r="P100" s="16"/>
      <c r="Q100" s="16"/>
      <c r="R100" s="16"/>
      <c r="S100" s="16"/>
      <c r="T100" s="16"/>
      <c r="U100" s="12"/>
      <c r="AB100" s="109"/>
      <c r="AJ100" s="134">
        <f t="shared" si="3"/>
      </c>
      <c r="AK100">
        <f>IF(AND(AL99=1,AJ100=""),1,"")</f>
      </c>
      <c r="AL100">
        <f>IF(AND(AL99=1,AK99=""),1,"")</f>
      </c>
    </row>
    <row r="101" spans="2:38" ht="27" customHeight="1">
      <c r="B101" s="192">
        <v>44</v>
      </c>
      <c r="C101" s="193"/>
      <c r="D101" s="194"/>
      <c r="E101" s="56"/>
      <c r="F101" s="211"/>
      <c r="G101" s="94"/>
      <c r="H101" s="79"/>
      <c r="I101" s="80"/>
      <c r="J101" s="42">
        <f>IF(C101=$V$18,1,IF(C101=$W$18,2,IF(C101=$X$18,1,IF(C101=$Y$18,2,IF(C101=$Z$18,1,IF(C101=$AA$18,2,0))))))</f>
        <v>0</v>
      </c>
      <c r="K101" s="14"/>
      <c r="L101" s="16"/>
      <c r="M101" s="16"/>
      <c r="N101" s="16"/>
      <c r="O101" s="16"/>
      <c r="P101" s="15"/>
      <c r="Q101" s="16"/>
      <c r="R101" s="16"/>
      <c r="S101" s="16"/>
      <c r="T101" s="16"/>
      <c r="U101" s="12"/>
      <c r="AB101" s="108">
        <f>C101&amp;G101</f>
      </c>
      <c r="AJ101" s="134">
        <f t="shared" si="3"/>
      </c>
      <c r="AK101" s="134">
        <f>IF(F101="","",1)</f>
      </c>
      <c r="AL101" s="134">
        <f>IF(G101="","",1)</f>
      </c>
    </row>
    <row r="102" spans="2:38" ht="27" customHeight="1">
      <c r="B102" s="192"/>
      <c r="C102" s="193"/>
      <c r="D102" s="194"/>
      <c r="E102" s="56"/>
      <c r="F102" s="200"/>
      <c r="G102" s="94"/>
      <c r="H102" s="79"/>
      <c r="I102" s="80"/>
      <c r="K102" s="14"/>
      <c r="L102" s="16"/>
      <c r="M102" s="16"/>
      <c r="N102" s="16"/>
      <c r="O102" s="16"/>
      <c r="P102" s="15"/>
      <c r="Q102" s="16"/>
      <c r="R102" s="16"/>
      <c r="S102" s="16"/>
      <c r="T102" s="16"/>
      <c r="U102" s="12"/>
      <c r="AB102" s="109"/>
      <c r="AJ102" s="134">
        <f t="shared" si="3"/>
      </c>
      <c r="AK102">
        <f>IF(AND(AL101=1,AJ102=""),1,"")</f>
      </c>
      <c r="AL102">
        <f>IF(AND(AL101=1,AK101=""),1,"")</f>
      </c>
    </row>
    <row r="103" spans="2:38" ht="27" customHeight="1">
      <c r="B103" s="192">
        <v>45</v>
      </c>
      <c r="C103" s="193"/>
      <c r="D103" s="194"/>
      <c r="E103" s="56"/>
      <c r="F103" s="211"/>
      <c r="G103" s="94"/>
      <c r="H103" s="79"/>
      <c r="I103" s="80"/>
      <c r="J103" s="42">
        <f>IF(C103=$V$18,1,IF(C103=$W$18,2,IF(C103=$X$18,1,IF(C103=$Y$18,2,IF(C103=$Z$18,1,IF(C103=$AA$18,2,0))))))</f>
        <v>0</v>
      </c>
      <c r="K103" s="14"/>
      <c r="L103" s="15"/>
      <c r="M103" s="16"/>
      <c r="N103" s="16"/>
      <c r="O103" s="16"/>
      <c r="P103" s="16"/>
      <c r="Q103" s="16"/>
      <c r="R103" s="16"/>
      <c r="S103" s="16"/>
      <c r="T103" s="16"/>
      <c r="U103" s="12"/>
      <c r="AB103" s="108">
        <f>C103&amp;G103</f>
      </c>
      <c r="AJ103" s="134">
        <f t="shared" si="3"/>
      </c>
      <c r="AK103" s="134">
        <f>IF(F103="","",1)</f>
      </c>
      <c r="AL103" s="134">
        <f>IF(G103="","",1)</f>
      </c>
    </row>
    <row r="104" spans="2:38" ht="27" customHeight="1">
      <c r="B104" s="192"/>
      <c r="C104" s="193"/>
      <c r="D104" s="194"/>
      <c r="E104" s="56"/>
      <c r="F104" s="200"/>
      <c r="G104" s="94"/>
      <c r="H104" s="79"/>
      <c r="I104" s="80"/>
      <c r="K104" s="14"/>
      <c r="L104" s="15"/>
      <c r="M104" s="16"/>
      <c r="N104" s="16"/>
      <c r="O104" s="16"/>
      <c r="P104" s="16"/>
      <c r="Q104" s="16"/>
      <c r="R104" s="16"/>
      <c r="S104" s="16"/>
      <c r="T104" s="16"/>
      <c r="U104" s="12"/>
      <c r="AB104" s="109"/>
      <c r="AJ104" s="134">
        <f t="shared" si="3"/>
      </c>
      <c r="AK104">
        <f>IF(AND(AL103=1,AJ104=""),1,"")</f>
      </c>
      <c r="AL104">
        <f>IF(AND(AL103=1,AK103=""),1,"")</f>
      </c>
    </row>
    <row r="105" spans="2:38" ht="27" customHeight="1">
      <c r="B105" s="192">
        <v>46</v>
      </c>
      <c r="C105" s="193"/>
      <c r="D105" s="194"/>
      <c r="E105" s="56"/>
      <c r="F105" s="211"/>
      <c r="G105" s="94"/>
      <c r="H105" s="79"/>
      <c r="I105" s="80"/>
      <c r="J105" s="42">
        <f>IF(C105=$V$18,1,IF(C105=$W$18,2,IF(C105=$X$18,1,IF(C105=$Y$18,2,IF(C105=$Z$18,1,IF(C105=$AA$18,2,0))))))</f>
        <v>0</v>
      </c>
      <c r="K105" s="17"/>
      <c r="L105" s="15"/>
      <c r="M105" s="16"/>
      <c r="N105" s="16"/>
      <c r="O105" s="16"/>
      <c r="P105" s="15"/>
      <c r="Q105" s="16"/>
      <c r="R105" s="16"/>
      <c r="S105" s="16"/>
      <c r="T105" s="16"/>
      <c r="U105" s="12"/>
      <c r="AB105" s="108">
        <f>C105&amp;G105</f>
      </c>
      <c r="AJ105" s="134">
        <f t="shared" si="3"/>
      </c>
      <c r="AK105" s="134">
        <f>IF(F105="","",1)</f>
      </c>
      <c r="AL105" s="134">
        <f>IF(G105="","",1)</f>
      </c>
    </row>
    <row r="106" spans="2:38" ht="27" customHeight="1">
      <c r="B106" s="192"/>
      <c r="C106" s="193"/>
      <c r="D106" s="194"/>
      <c r="E106" s="56"/>
      <c r="F106" s="200"/>
      <c r="G106" s="94"/>
      <c r="H106" s="79"/>
      <c r="I106" s="80"/>
      <c r="K106" s="14"/>
      <c r="L106" s="15"/>
      <c r="M106" s="16"/>
      <c r="N106" s="16"/>
      <c r="O106" s="16"/>
      <c r="P106" s="16"/>
      <c r="Q106" s="16"/>
      <c r="R106" s="16"/>
      <c r="S106" s="16"/>
      <c r="T106" s="16"/>
      <c r="U106" s="12"/>
      <c r="AB106" s="109"/>
      <c r="AJ106" s="134">
        <f t="shared" si="3"/>
      </c>
      <c r="AK106">
        <f>IF(AND(AL105=1,AJ106=""),1,"")</f>
      </c>
      <c r="AL106">
        <f>IF(AND(AL105=1,AK105=""),1,"")</f>
      </c>
    </row>
    <row r="107" spans="2:38" ht="27" customHeight="1">
      <c r="B107" s="192">
        <v>47</v>
      </c>
      <c r="C107" s="193"/>
      <c r="D107" s="194"/>
      <c r="E107" s="56"/>
      <c r="F107" s="211"/>
      <c r="G107" s="94"/>
      <c r="H107" s="79"/>
      <c r="I107" s="80"/>
      <c r="J107" s="42">
        <f>IF(C107=$V$18,1,IF(C107=$W$18,2,IF(C107=$X$18,1,IF(C107=$Y$18,2,IF(C107=$Z$18,1,IF(C107=$AA$18,2,0))))))</f>
        <v>0</v>
      </c>
      <c r="K107" s="14"/>
      <c r="L107" s="16"/>
      <c r="M107" s="16"/>
      <c r="N107" s="16"/>
      <c r="O107" s="16"/>
      <c r="P107" s="15"/>
      <c r="Q107" s="16"/>
      <c r="R107" s="16"/>
      <c r="S107" s="16"/>
      <c r="T107" s="16"/>
      <c r="U107" s="12"/>
      <c r="AB107" s="108">
        <f>C107&amp;G107</f>
      </c>
      <c r="AJ107" s="134">
        <f t="shared" si="3"/>
      </c>
      <c r="AK107" s="134">
        <f>IF(F107="","",1)</f>
      </c>
      <c r="AL107" s="134">
        <f>IF(G107="","",1)</f>
      </c>
    </row>
    <row r="108" spans="2:38" ht="27" customHeight="1">
      <c r="B108" s="192"/>
      <c r="C108" s="193"/>
      <c r="D108" s="194"/>
      <c r="E108" s="56"/>
      <c r="F108" s="200"/>
      <c r="G108" s="94"/>
      <c r="H108" s="79"/>
      <c r="I108" s="80"/>
      <c r="K108" s="14"/>
      <c r="L108" s="15"/>
      <c r="M108" s="16"/>
      <c r="N108" s="16"/>
      <c r="O108" s="16"/>
      <c r="P108" s="16"/>
      <c r="Q108" s="16"/>
      <c r="R108" s="16"/>
      <c r="S108" s="16"/>
      <c r="T108" s="16"/>
      <c r="U108" s="12"/>
      <c r="AB108" s="109"/>
      <c r="AJ108" s="134">
        <f t="shared" si="3"/>
      </c>
      <c r="AK108">
        <f>IF(AND(AL107=1,AJ108=""),1,"")</f>
      </c>
      <c r="AL108">
        <f>IF(AND(AL107=1,AK107=""),1,"")</f>
      </c>
    </row>
    <row r="109" spans="2:38" ht="27" customHeight="1">
      <c r="B109" s="192">
        <v>48</v>
      </c>
      <c r="C109" s="193"/>
      <c r="D109" s="194"/>
      <c r="E109" s="56"/>
      <c r="F109" s="211"/>
      <c r="G109" s="94"/>
      <c r="H109" s="79"/>
      <c r="I109" s="80"/>
      <c r="J109" s="42">
        <f>IF(C109=$V$18,1,IF(C109=$W$18,2,IF(C109=$X$18,1,IF(C109=$Y$18,2,IF(C109=$Z$18,1,IF(C109=$AA$18,2,0))))))</f>
        <v>0</v>
      </c>
      <c r="K109" s="14"/>
      <c r="L109" s="15"/>
      <c r="M109" s="16"/>
      <c r="N109" s="16"/>
      <c r="O109" s="15"/>
      <c r="P109" s="15"/>
      <c r="Q109" s="16"/>
      <c r="R109" s="16"/>
      <c r="S109" s="16"/>
      <c r="T109" s="16"/>
      <c r="U109" s="12"/>
      <c r="AB109" s="108">
        <f>C109&amp;G109</f>
      </c>
      <c r="AJ109" s="134">
        <f t="shared" si="3"/>
      </c>
      <c r="AK109" s="134">
        <f>IF(F109="","",1)</f>
      </c>
      <c r="AL109" s="134">
        <f>IF(G109="","",1)</f>
      </c>
    </row>
    <row r="110" spans="2:38" ht="27" customHeight="1">
      <c r="B110" s="192"/>
      <c r="C110" s="193"/>
      <c r="D110" s="194"/>
      <c r="E110" s="56"/>
      <c r="F110" s="200"/>
      <c r="G110" s="94"/>
      <c r="H110" s="79"/>
      <c r="I110" s="80"/>
      <c r="K110" s="14"/>
      <c r="L110" s="15"/>
      <c r="M110" s="16"/>
      <c r="N110" s="16"/>
      <c r="O110" s="16"/>
      <c r="P110" s="15"/>
      <c r="Q110" s="16"/>
      <c r="R110" s="16"/>
      <c r="S110" s="16"/>
      <c r="T110" s="16"/>
      <c r="U110" s="12"/>
      <c r="AB110" s="109"/>
      <c r="AJ110" s="134">
        <f t="shared" si="3"/>
      </c>
      <c r="AK110">
        <f>IF(AND(AL109=1,AJ110=""),1,"")</f>
      </c>
      <c r="AL110">
        <f>IF(AND(AL109=1,AK109=""),1,"")</f>
      </c>
    </row>
    <row r="111" spans="2:38" ht="27" customHeight="1">
      <c r="B111" s="192">
        <v>49</v>
      </c>
      <c r="C111" s="193"/>
      <c r="D111" s="194"/>
      <c r="E111" s="56"/>
      <c r="F111" s="211"/>
      <c r="G111" s="94"/>
      <c r="H111" s="79"/>
      <c r="I111" s="80"/>
      <c r="J111" s="42">
        <f>IF(C111=$V$18,1,IF(C111=$W$18,2,IF(C111=$X$18,1,IF(C111=$Y$18,2,IF(C111=$Z$18,1,IF(C111=$AA$18,2,0))))))</f>
        <v>0</v>
      </c>
      <c r="K111" s="14"/>
      <c r="L111" s="15"/>
      <c r="M111" s="16"/>
      <c r="N111" s="16"/>
      <c r="O111" s="16"/>
      <c r="P111" s="15"/>
      <c r="Q111" s="16"/>
      <c r="R111" s="16"/>
      <c r="S111" s="16"/>
      <c r="T111" s="16"/>
      <c r="U111" s="12"/>
      <c r="AB111" s="108">
        <f>C111&amp;G111</f>
      </c>
      <c r="AJ111" s="134">
        <f t="shared" si="3"/>
      </c>
      <c r="AK111" s="134">
        <f>IF(F111="","",1)</f>
      </c>
      <c r="AL111" s="134">
        <f>IF(G111="","",1)</f>
      </c>
    </row>
    <row r="112" spans="2:38" ht="27" customHeight="1">
      <c r="B112" s="192"/>
      <c r="C112" s="193"/>
      <c r="D112" s="194"/>
      <c r="E112" s="56"/>
      <c r="F112" s="200"/>
      <c r="G112" s="94"/>
      <c r="H112" s="79"/>
      <c r="I112" s="80"/>
      <c r="K112" s="14"/>
      <c r="L112" s="15"/>
      <c r="M112" s="16"/>
      <c r="N112" s="16"/>
      <c r="O112" s="16"/>
      <c r="P112" s="15"/>
      <c r="Q112" s="16"/>
      <c r="R112" s="16"/>
      <c r="S112" s="16"/>
      <c r="T112" s="16"/>
      <c r="U112" s="12"/>
      <c r="AB112" s="109"/>
      <c r="AJ112" s="134">
        <f t="shared" si="3"/>
      </c>
      <c r="AK112">
        <f>IF(AND(AL111=1,AJ112=""),1,"")</f>
      </c>
      <c r="AL112">
        <f>IF(AND(AL111=1,AK111=""),1,"")</f>
      </c>
    </row>
    <row r="113" spans="2:38" ht="27" customHeight="1">
      <c r="B113" s="192">
        <v>50</v>
      </c>
      <c r="C113" s="193"/>
      <c r="D113" s="194"/>
      <c r="E113" s="56"/>
      <c r="F113" s="211"/>
      <c r="G113" s="94"/>
      <c r="H113" s="79"/>
      <c r="I113" s="80"/>
      <c r="J113" s="42">
        <f>IF(C113=$V$18,1,IF(C113=$W$18,2,IF(C113=$X$18,1,IF(C113=$Y$18,2,IF(C113=$Z$18,1,IF(C113=$AA$18,2,0))))))</f>
        <v>0</v>
      </c>
      <c r="K113" s="14"/>
      <c r="L113" s="15"/>
      <c r="M113" s="15"/>
      <c r="N113" s="15"/>
      <c r="O113" s="16"/>
      <c r="P113" s="15"/>
      <c r="Q113" s="16"/>
      <c r="R113" s="16"/>
      <c r="S113" s="16"/>
      <c r="T113" s="16"/>
      <c r="U113" s="12"/>
      <c r="AB113" s="108">
        <f>C113&amp;G113</f>
      </c>
      <c r="AJ113" s="134">
        <f t="shared" si="3"/>
      </c>
      <c r="AK113" s="134">
        <f>IF(F113="","",1)</f>
      </c>
      <c r="AL113" s="134">
        <f>IF(G113="","",1)</f>
      </c>
    </row>
    <row r="114" spans="2:38" ht="27" customHeight="1" thickBot="1">
      <c r="B114" s="196"/>
      <c r="C114" s="197"/>
      <c r="D114" s="198"/>
      <c r="E114" s="104"/>
      <c r="F114" s="243"/>
      <c r="G114" s="96"/>
      <c r="H114" s="97"/>
      <c r="I114" s="81"/>
      <c r="K114" s="14"/>
      <c r="L114" s="15"/>
      <c r="M114" s="15"/>
      <c r="N114" s="15"/>
      <c r="O114" s="16"/>
      <c r="P114" s="15"/>
      <c r="Q114" s="16"/>
      <c r="R114" s="16"/>
      <c r="S114" s="16"/>
      <c r="T114" s="16"/>
      <c r="U114" s="12"/>
      <c r="AB114" s="109"/>
      <c r="AJ114" s="134">
        <f t="shared" si="3"/>
      </c>
      <c r="AK114">
        <f>IF(AND(AL113=1,AJ114=""),1,"")</f>
      </c>
      <c r="AL114">
        <f>IF(AND(AL113=1,AK113=""),1,"")</f>
      </c>
    </row>
    <row r="115" spans="11:21" ht="20.25" customHeight="1">
      <c r="K115" s="12"/>
      <c r="L115" s="13"/>
      <c r="M115" s="13"/>
      <c r="N115" s="13"/>
      <c r="O115" s="13"/>
      <c r="P115" s="13"/>
      <c r="Q115" s="13"/>
      <c r="R115" s="13"/>
      <c r="S115" s="13"/>
      <c r="T115" s="13"/>
      <c r="U115" s="12"/>
    </row>
    <row r="116" ht="20.25" customHeight="1"/>
    <row r="117" ht="20.25" customHeight="1"/>
  </sheetData>
  <sheetProtection password="DC62" sheet="1" selectLockedCells="1"/>
  <mergeCells count="226">
    <mergeCell ref="F89:F90"/>
    <mergeCell ref="F91:F92"/>
    <mergeCell ref="F93:F94"/>
    <mergeCell ref="F97:F98"/>
    <mergeCell ref="F99:F100"/>
    <mergeCell ref="F87:F88"/>
    <mergeCell ref="F95:F96"/>
    <mergeCell ref="F43:F44"/>
    <mergeCell ref="F79:F80"/>
    <mergeCell ref="F45:F46"/>
    <mergeCell ref="F47:F48"/>
    <mergeCell ref="F77:F78"/>
    <mergeCell ref="F71:F72"/>
    <mergeCell ref="F73:F74"/>
    <mergeCell ref="F75:F76"/>
    <mergeCell ref="F59:F60"/>
    <mergeCell ref="F61:F62"/>
    <mergeCell ref="F67:F68"/>
    <mergeCell ref="F69:F70"/>
    <mergeCell ref="F63:F64"/>
    <mergeCell ref="F65:F66"/>
    <mergeCell ref="F113:F114"/>
    <mergeCell ref="F101:F102"/>
    <mergeCell ref="F103:F104"/>
    <mergeCell ref="F105:F106"/>
    <mergeCell ref="F107:F108"/>
    <mergeCell ref="F81:F82"/>
    <mergeCell ref="F83:F84"/>
    <mergeCell ref="F85:F86"/>
    <mergeCell ref="F109:F110"/>
    <mergeCell ref="F111:F112"/>
    <mergeCell ref="F33:F34"/>
    <mergeCell ref="F53:F54"/>
    <mergeCell ref="F55:F56"/>
    <mergeCell ref="F57:F58"/>
    <mergeCell ref="F49:F50"/>
    <mergeCell ref="F51:F52"/>
    <mergeCell ref="F35:F36"/>
    <mergeCell ref="F37:F38"/>
    <mergeCell ref="F39:F40"/>
    <mergeCell ref="F41:F42"/>
    <mergeCell ref="F31:F32"/>
    <mergeCell ref="F29:F30"/>
    <mergeCell ref="F25:F26"/>
    <mergeCell ref="F27:F28"/>
    <mergeCell ref="F13:F14"/>
    <mergeCell ref="F11:F12"/>
    <mergeCell ref="F17:F18"/>
    <mergeCell ref="F19:F20"/>
    <mergeCell ref="F21:F22"/>
    <mergeCell ref="C15:C16"/>
    <mergeCell ref="B4:C4"/>
    <mergeCell ref="B5:B6"/>
    <mergeCell ref="C11:C12"/>
    <mergeCell ref="F23:F24"/>
    <mergeCell ref="G12:I12"/>
    <mergeCell ref="G5:I5"/>
    <mergeCell ref="H4:I4"/>
    <mergeCell ref="G11:I11"/>
    <mergeCell ref="F4:G4"/>
    <mergeCell ref="D4:E4"/>
    <mergeCell ref="C17:C18"/>
    <mergeCell ref="D17:D18"/>
    <mergeCell ref="B8:C8"/>
    <mergeCell ref="D13:D14"/>
    <mergeCell ref="D11:D12"/>
    <mergeCell ref="B13:B14"/>
    <mergeCell ref="C13:C14"/>
    <mergeCell ref="B11:B12"/>
    <mergeCell ref="B15:B16"/>
    <mergeCell ref="D15:D16"/>
    <mergeCell ref="B1:F1"/>
    <mergeCell ref="D3:E3"/>
    <mergeCell ref="F3:G3"/>
    <mergeCell ref="G1:I1"/>
    <mergeCell ref="D6:I6"/>
    <mergeCell ref="H3:I3"/>
    <mergeCell ref="B3:C3"/>
    <mergeCell ref="F15:F16"/>
    <mergeCell ref="D5:E5"/>
    <mergeCell ref="C25:C26"/>
    <mergeCell ref="D25:D26"/>
    <mergeCell ref="B19:B20"/>
    <mergeCell ref="C19:C20"/>
    <mergeCell ref="D19:D20"/>
    <mergeCell ref="B17:B18"/>
    <mergeCell ref="B27:B28"/>
    <mergeCell ref="C27:C28"/>
    <mergeCell ref="D27:D28"/>
    <mergeCell ref="B21:B22"/>
    <mergeCell ref="C21:C22"/>
    <mergeCell ref="D21:D22"/>
    <mergeCell ref="B23:B24"/>
    <mergeCell ref="C23:C24"/>
    <mergeCell ref="D23:D24"/>
    <mergeCell ref="B25:B26"/>
    <mergeCell ref="B29:B30"/>
    <mergeCell ref="C29:C30"/>
    <mergeCell ref="D29:D30"/>
    <mergeCell ref="B35:B36"/>
    <mergeCell ref="C35:C36"/>
    <mergeCell ref="D35:D36"/>
    <mergeCell ref="B31:B32"/>
    <mergeCell ref="C31:C32"/>
    <mergeCell ref="D31:D32"/>
    <mergeCell ref="B33:B34"/>
    <mergeCell ref="C33:C34"/>
    <mergeCell ref="D33:D34"/>
    <mergeCell ref="B41:B42"/>
    <mergeCell ref="C41:C42"/>
    <mergeCell ref="D41:D42"/>
    <mergeCell ref="B37:B38"/>
    <mergeCell ref="C37:C38"/>
    <mergeCell ref="D37:D38"/>
    <mergeCell ref="B39:B40"/>
    <mergeCell ref="C39:C40"/>
    <mergeCell ref="B51:B52"/>
    <mergeCell ref="C51:C52"/>
    <mergeCell ref="D51:D52"/>
    <mergeCell ref="B43:B44"/>
    <mergeCell ref="C43:C44"/>
    <mergeCell ref="D43:D44"/>
    <mergeCell ref="D49:D50"/>
    <mergeCell ref="C49:C50"/>
    <mergeCell ref="D39:D40"/>
    <mergeCell ref="C57:C58"/>
    <mergeCell ref="D57:D58"/>
    <mergeCell ref="B45:B46"/>
    <mergeCell ref="C45:C46"/>
    <mergeCell ref="D45:D46"/>
    <mergeCell ref="B47:B48"/>
    <mergeCell ref="C47:C48"/>
    <mergeCell ref="D47:D48"/>
    <mergeCell ref="B49:B50"/>
    <mergeCell ref="B53:B54"/>
    <mergeCell ref="C53:C54"/>
    <mergeCell ref="D53:D54"/>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83:B84"/>
    <mergeCell ref="C83:C84"/>
    <mergeCell ref="D83:D84"/>
    <mergeCell ref="B85:B86"/>
    <mergeCell ref="B67:B68"/>
    <mergeCell ref="C67:C68"/>
    <mergeCell ref="D67:D68"/>
    <mergeCell ref="B69:B70"/>
    <mergeCell ref="C69:C70"/>
    <mergeCell ref="D69:D70"/>
    <mergeCell ref="D79:D80"/>
    <mergeCell ref="D77:D78"/>
    <mergeCell ref="B75:B76"/>
    <mergeCell ref="C75:C76"/>
    <mergeCell ref="B81:B82"/>
    <mergeCell ref="C81:C82"/>
    <mergeCell ref="D81:D82"/>
    <mergeCell ref="C111:C112"/>
    <mergeCell ref="D111:D112"/>
    <mergeCell ref="B91:B92"/>
    <mergeCell ref="C91:C92"/>
    <mergeCell ref="D91:D92"/>
    <mergeCell ref="D75:D76"/>
    <mergeCell ref="B77:B78"/>
    <mergeCell ref="C77:C78"/>
    <mergeCell ref="B79:B80"/>
    <mergeCell ref="C79:C80"/>
    <mergeCell ref="C105:C106"/>
    <mergeCell ref="D97:D98"/>
    <mergeCell ref="C85:C86"/>
    <mergeCell ref="D85:D86"/>
    <mergeCell ref="D89:D90"/>
    <mergeCell ref="B89:B90"/>
    <mergeCell ref="C89:C90"/>
    <mergeCell ref="C87:C88"/>
    <mergeCell ref="D87:D88"/>
    <mergeCell ref="B87:B88"/>
    <mergeCell ref="D109:D110"/>
    <mergeCell ref="B111:B112"/>
    <mergeCell ref="B95:B96"/>
    <mergeCell ref="C95:C96"/>
    <mergeCell ref="B107:B108"/>
    <mergeCell ref="C107:C108"/>
    <mergeCell ref="D107:D108"/>
    <mergeCell ref="D99:D100"/>
    <mergeCell ref="B103:B104"/>
    <mergeCell ref="B105:B106"/>
    <mergeCell ref="B93:B94"/>
    <mergeCell ref="C93:C94"/>
    <mergeCell ref="B97:B98"/>
    <mergeCell ref="C97:C98"/>
    <mergeCell ref="D93:D94"/>
    <mergeCell ref="B113:B114"/>
    <mergeCell ref="C113:C114"/>
    <mergeCell ref="D113:D114"/>
    <mergeCell ref="B109:B110"/>
    <mergeCell ref="C109:C110"/>
    <mergeCell ref="K3:Q9"/>
    <mergeCell ref="B99:B100"/>
    <mergeCell ref="C99:C100"/>
    <mergeCell ref="C103:C104"/>
    <mergeCell ref="D103:D104"/>
    <mergeCell ref="D105:D106"/>
    <mergeCell ref="B101:B102"/>
    <mergeCell ref="C101:C102"/>
    <mergeCell ref="D101:D102"/>
    <mergeCell ref="D95:D96"/>
  </mergeCells>
  <conditionalFormatting sqref="G22 G26 G20 G18 G28 G110 G30 G32 G34 G112 G24 G16 G114 G36 G38 G40 G42 G44 G46 G48 G50 G52 G54 G56 G58 G60 G62 G64 G66 G68 G70 G72 G74 G76 G78 G80 G82 G84 G86 G88 G90 G92 G94 G96 G98 G100 G102 G104 G106 G108">
    <cfRule type="expression" priority="37" dxfId="8" stopIfTrue="1">
      <formula>$J15=1</formula>
    </cfRule>
    <cfRule type="expression" priority="38" dxfId="12" stopIfTrue="1">
      <formula>$J15=2</formula>
    </cfRule>
  </conditionalFormatting>
  <conditionalFormatting sqref="G25 G27 E15 G109 G29 G31 G33 G111 G23 G15 G113 G35 G37 G39 G41 G43 G45 G47 G49 G51 G53 G55 G57 G59 G61 G63 G65 G67 G69 G71 G73 G75 G77 G79 G81 G83 G85 G87 G89 G91 G93 G95 G97 G99 G101 G103 G105 G107 G17 G19 G21 E17 E19 E21 E23 E25 E27 E29 E31 E33 E35 E37 E39 E41 E43 E45 E47 E49 E51 E53 E55 E57 E59 E61 E63 E65 E67 E69 E71 E73 E75 E77 E79 E81 E83 E85 E87 E89 E91 E93 E95 E97 E99 E101 E103 E105 E107 E109 E111 E113">
    <cfRule type="expression" priority="41" dxfId="504" stopIfTrue="1">
      <formula>$J15=1</formula>
    </cfRule>
    <cfRule type="expression" priority="42" dxfId="505" stopIfTrue="1">
      <formula>$J15=2</formula>
    </cfRule>
  </conditionalFormatting>
  <conditionalFormatting sqref="N13:Q13 L14:M18">
    <cfRule type="expression" priority="47" dxfId="506" stopIfTrue="1">
      <formula>L13&gt;AD13-0</formula>
    </cfRule>
  </conditionalFormatting>
  <conditionalFormatting sqref="G12:I12">
    <cfRule type="containsText" priority="21" dxfId="507" operator="containsText" text="未">
      <formula>NOT(ISERROR(SEARCH("未",G12)))</formula>
    </cfRule>
    <cfRule type="containsText" priority="22" dxfId="508" operator="containsText" text="未">
      <formula>NOT(ISERROR(SEARCH("未",G12)))</formula>
    </cfRule>
    <cfRule type="containsText" priority="23" dxfId="492" operator="containsText" text="未">
      <formula>NOT(ISERROR(SEARCH("未",G12)))</formula>
    </cfRule>
  </conditionalFormatting>
  <conditionalFormatting sqref="G12:I12">
    <cfRule type="containsText" priority="19" dxfId="508" operator="containsText" text="未">
      <formula>NOT(ISERROR(SEARCH("未",G12)))</formula>
    </cfRule>
    <cfRule type="containsText" priority="20" dxfId="492" operator="containsText" text="未">
      <formula>NOT(ISERROR(SEARCH("未",G12)))</formula>
    </cfRule>
  </conditionalFormatting>
  <conditionalFormatting sqref="G12:I12">
    <cfRule type="containsText" priority="17" dxfId="493" operator="containsText" text="未入力">
      <formula>NOT(ISERROR(SEARCH("未入力",G12)))</formula>
    </cfRule>
    <cfRule type="containsText" priority="18" dxfId="492" operator="containsText" text="未入力">
      <formula>NOT(ISERROR(SEARCH("未入力",G12)))</formula>
    </cfRule>
  </conditionalFormatting>
  <conditionalFormatting sqref="C15:C114">
    <cfRule type="containsText" priority="12" dxfId="478" operator="containsText" stopIfTrue="1" text="女">
      <formula>NOT(ISERROR(SEARCH("女",C15)))</formula>
    </cfRule>
    <cfRule type="containsText" priority="13" dxfId="477" operator="containsText" stopIfTrue="1" text="男">
      <formula>NOT(ISERROR(SEARCH("男",C15)))</formula>
    </cfRule>
  </conditionalFormatting>
  <conditionalFormatting sqref="F15:F114">
    <cfRule type="expression" priority="57" dxfId="481" stopIfTrue="1">
      <formula>$AL16=1</formula>
    </cfRule>
    <cfRule type="expression" priority="58" dxfId="12" stopIfTrue="1">
      <formula>$J15=2</formula>
    </cfRule>
    <cfRule type="expression" priority="59" dxfId="8" stopIfTrue="1">
      <formula>$J15=1</formula>
    </cfRule>
  </conditionalFormatting>
  <conditionalFormatting sqref="E16 E18 E20 E22 E24 E26 E28 E30 E32 E34 E36 E38 E40 E42 E44 E46 E48 E50 E52 E54 E56 E58 E60 E62 E64 E66 E68 E70 E72 E74 E76 E78 E80 E82 E84 E86 E88 E90 E92 E94 E96 E98 E100 E102 E104 E106 E108 E110 E112 E114">
    <cfRule type="expression" priority="60" dxfId="481" stopIfTrue="1">
      <formula>$AK16=1</formula>
    </cfRule>
    <cfRule type="expression" priority="61" dxfId="12" stopIfTrue="1">
      <formula>$J15=2</formula>
    </cfRule>
    <cfRule type="expression" priority="62" dxfId="8" stopIfTrue="1">
      <formula>$J15=1</formula>
    </cfRule>
  </conditionalFormatting>
  <conditionalFormatting sqref="AM14:AN18 AO13:AR13">
    <cfRule type="expression" priority="5" dxfId="506" stopIfTrue="1">
      <formula>AM13&gt;BE13-0</formula>
    </cfRule>
  </conditionalFormatting>
  <conditionalFormatting sqref="G7:I7">
    <cfRule type="expression" priority="4" dxfId="481" stopIfTrue="1">
      <formula>$G$7="参加制限を超えている種目があります"</formula>
    </cfRule>
  </conditionalFormatting>
  <conditionalFormatting sqref="M11:Q11">
    <cfRule type="expression" priority="3" dxfId="481" stopIfTrue="1">
      <formula>$G$7="参加制限を超えている種目があります"</formula>
    </cfRule>
  </conditionalFormatting>
  <conditionalFormatting sqref="F4:G4">
    <cfRule type="expression" priority="2" dxfId="2" stopIfTrue="1">
      <formula>AND(D4&gt;0,D5&gt;0,F4="")</formula>
    </cfRule>
  </conditionalFormatting>
  <conditionalFormatting sqref="H4:I4">
    <cfRule type="expression" priority="1" dxfId="2" stopIfTrue="1">
      <formula>AND(D4&gt;0,D5&gt;0,H4="")</formula>
    </cfRule>
  </conditionalFormatting>
  <dataValidations count="14">
    <dataValidation type="list" allowBlank="1" showInputMessage="1" showErrorMessage="1" sqref="H87:I87 H81:I81 H79:I79 H89:I89 H77:I77 H75:I75 H85:I85 H93:I93 H43:I43 H51:I51 H47:I47 H41:I41 H49:I49 H39:I39 H45:I45 H37:I37 H35:I35 H53:I53 H113:I113 H63:I63 H31:I31 H27:I27 H21:I21 H19:I19 H29:I29 H17:I17 H25:I25 H71:I71 H33:I33 G13 H67:I67 H61:I61 H59:I59 H69:I69 H57:I57 H55:I55 H65:I65 H73:I73 H103:I103 H15:I15 H111:I111 H107:I107 H101:I101 H99:I99 H109:I109 H97:I97 H95:I95 H105:I105 H83:I83 H23:I23 H91:I91">
      <formula1>INDIRECT(D87)</formula1>
    </dataValidation>
    <dataValidation type="list" allowBlank="1" showInputMessage="1" showErrorMessage="1" imeMode="disabled" sqref="G15 G17 G19 G21 G23 G25 G27 G29 G31 G33 G35 G37 G39 G41 G43 G45 G47 G49 G51 G53 G55 G57 G59 G61 G63 G65 G67 G69 G71 G73 G75 G77 G79 G81 G83 G85 G87 G89 G91 G93 G95 G97 G99 G101 G103 G105 G107 G109 G111 G113">
      <formula1>INDIRECT(C15)</formula1>
    </dataValidation>
    <dataValidation type="whole" allowBlank="1" showInputMessage="1" showErrorMessage="1" imeMode="halfAlpha" sqref="D15:D114">
      <formula1>1</formula1>
      <formula2>9999</formula2>
    </dataValidation>
    <dataValidation allowBlank="1" showInputMessage="1" showErrorMessage="1" imeMode="halfKatakana" sqref="E114 E16 E18 E20 E22 E24 E26 E28 E30 E32 E34 E36 E38 E40 E42 E44 E46 E48 E50 E52 E54 E56 E58 E60 E62 E64 E66 E68 E70 E72 E74 E76 E78 E80 E82 E84 E86 E88 E90 E92 E94 E96 E98 E100 E102 E104 E106 E108 E110 E112 H4:I4"/>
    <dataValidation type="whole" allowBlank="1" showInputMessage="1" showErrorMessage="1" sqref="G14">
      <formula1>100</formula1>
      <formula2>999999</formula2>
    </dataValidation>
    <dataValidation type="list" allowBlank="1" showInputMessage="1" showErrorMessage="1" sqref="C13:C14">
      <formula1>$L$12:$M$12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$X$12:$X$16</formula1>
    </dataValidation>
    <dataValidation type="list" allowBlank="1" showInputMessage="1" showErrorMessage="1" sqref="C15:C114">
      <formula1>性別</formula1>
    </dataValidation>
    <dataValidation allowBlank="1" showInputMessage="1" showErrorMessage="1" imeMode="hiragana" sqref="E113 E17 E19 E21 E23 E25 E27 E29 E31 E33 E35 E37 E39 E41 E43 E45 E47 E49 E51 E53 E55 E57 E59 E61 E63 E65 E67 E69 E71 E73 E75 E77 E79 E81 E83 E85 E87 E89 E91 E93 E95 E97 E99 E101 E103 E105 E107 E109 E111 E15"/>
    <dataValidation allowBlank="1" showInputMessage="1" showErrorMessage="1" imeMode="disabled" sqref="G16 G18 G20 G22 G24 G26 G28 G30 G32 G34 G36 G38 G40 G42 G44 G46 G48 G50 G52 G54 G56 G58 G60 G62 G64 G66 G68 G70 G72 G74 G76 G78 G80 G82 G84 G86 G88 G90 G92 G94 G96 G98 G100 G102 G104 G106 G108 G110 G112 G114"/>
    <dataValidation type="list" allowBlank="1" showInputMessage="1" showErrorMessage="1" sqref="C19:C20">
      <formula1>$V$18:$AA$18</formula1>
    </dataValidation>
    <dataValidation type="list" allowBlank="1" showInputMessage="1" showErrorMessage="1" sqref="F15:F114">
      <formula1>IF(OR($C15="共通男子",$C15="共通女子"),$V$12:$V$13,IF(OR($C15="男子6年",$C15="女子6年"),$V$13,IF(OR($C15="男子5年",$C15="女子5年"),$V$12,$AA$11)))</formula1>
    </dataValidation>
  </dataValidations>
  <printOptions/>
  <pageMargins left="0.28" right="0.32" top="0.37" bottom="0.25" header="0.3" footer="0.2"/>
  <pageSetup horizontalDpi="600" verticalDpi="600" orientation="portrait" paperSize="9" r:id="rId3"/>
  <ignoredErrors>
    <ignoredError sqref="A16" formulaRange="1"/>
  </ignoredErrors>
  <legacyDrawing r:id="rId2"/>
</worksheet>
</file>

<file path=xl/worksheets/sheet3.xml><?xml version="1.0" encoding="utf-8"?>
<worksheet xmlns="http://schemas.openxmlformats.org/spreadsheetml/2006/main" xmlns:r="http://schemas.openxmlformats.org/officeDocument/2006/relationships">
  <sheetPr>
    <tabColor rgb="FF0070C0"/>
  </sheetPr>
  <dimension ref="A1:AC68"/>
  <sheetViews>
    <sheetView showGridLines="0" zoomScale="75" zoomScaleNormal="75" zoomScaleSheetLayoutView="80" zoomScalePageLayoutView="0" workbookViewId="0" topLeftCell="A1">
      <selection activeCell="C13" sqref="C13"/>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7" max="17" width="0" style="0" hidden="1" customWidth="1"/>
    <col min="18" max="21" width="9.00390625" style="0" hidden="1" customWidth="1"/>
    <col min="22" max="22" width="10.57421875" style="0" hidden="1" customWidth="1"/>
    <col min="23" max="28" width="11.421875" style="0" hidden="1" customWidth="1"/>
    <col min="29" max="29" width="17.8515625" style="0" hidden="1" customWidth="1"/>
    <col min="30" max="30" width="0" style="0" hidden="1" customWidth="1"/>
  </cols>
  <sheetData>
    <row r="1" spans="2:9" ht="25.5" customHeight="1" thickBot="1">
      <c r="B1" s="201" t="str">
        <f>'個人種目申込一覧表'!B1</f>
        <v>第10回中信地区小学生陸上競技大会</v>
      </c>
      <c r="C1" s="201"/>
      <c r="D1" s="201"/>
      <c r="E1" s="201"/>
      <c r="F1" s="201"/>
      <c r="G1" s="1" t="s">
        <v>10</v>
      </c>
      <c r="H1" s="244" t="s">
        <v>11</v>
      </c>
      <c r="I1" s="245"/>
    </row>
    <row r="2" spans="2:9" ht="8.25" customHeight="1" thickBot="1" thickTop="1">
      <c r="B2" s="1"/>
      <c r="C2" s="1"/>
      <c r="G2" s="1"/>
      <c r="I2" s="1"/>
    </row>
    <row r="3" spans="3:29" ht="25.5" customHeight="1">
      <c r="C3" s="4" t="s">
        <v>49</v>
      </c>
      <c r="K3" s="183" t="s">
        <v>120</v>
      </c>
      <c r="L3" s="246"/>
      <c r="M3" s="246"/>
      <c r="N3" s="246"/>
      <c r="O3" s="246"/>
      <c r="P3" s="247"/>
      <c r="W3" s="35"/>
      <c r="X3" s="35"/>
      <c r="Y3" s="35"/>
      <c r="Z3" s="35"/>
      <c r="AA3" s="35"/>
      <c r="AB3" s="35"/>
      <c r="AC3" s="35"/>
    </row>
    <row r="4" spans="11:29" ht="6" customHeight="1" thickBot="1">
      <c r="K4" s="248"/>
      <c r="L4" s="249"/>
      <c r="M4" s="249"/>
      <c r="N4" s="249"/>
      <c r="O4" s="249"/>
      <c r="P4" s="250"/>
      <c r="W4" s="35"/>
      <c r="X4" s="35"/>
      <c r="Y4" s="35"/>
      <c r="Z4" s="35"/>
      <c r="AA4" s="35"/>
      <c r="AB4" s="35"/>
      <c r="AC4" s="35"/>
    </row>
    <row r="5" spans="3:29" ht="27" customHeight="1">
      <c r="C5" s="30" t="s">
        <v>13</v>
      </c>
      <c r="D5" s="26"/>
      <c r="E5" s="3" t="s">
        <v>83</v>
      </c>
      <c r="G5" s="3" t="s">
        <v>82</v>
      </c>
      <c r="I5" s="3" t="s">
        <v>14</v>
      </c>
      <c r="K5" s="248"/>
      <c r="L5" s="249"/>
      <c r="M5" s="249"/>
      <c r="N5" s="249"/>
      <c r="O5" s="249"/>
      <c r="P5" s="250"/>
      <c r="W5" s="35"/>
      <c r="X5" s="35"/>
      <c r="Y5" s="35"/>
      <c r="Z5" s="35"/>
      <c r="AA5" s="35"/>
      <c r="AB5" s="35"/>
      <c r="AC5" s="35"/>
    </row>
    <row r="6" spans="3:29" ht="27" customHeight="1" thickBot="1">
      <c r="C6" s="48">
        <f>COUNTA(E10,E15,E20,E25,E30,E35,E40,E45,E50,E55,E60,E65)</f>
        <v>0</v>
      </c>
      <c r="D6" s="27"/>
      <c r="E6" s="47">
        <f>SUM(V10+V15+V20+V25+V30+V35+V40+V45+V50+V55+V60+V65)</f>
        <v>0</v>
      </c>
      <c r="G6" s="89">
        <v>600</v>
      </c>
      <c r="I6" s="10">
        <f>E6*G6</f>
        <v>0</v>
      </c>
      <c r="K6" s="248"/>
      <c r="L6" s="249"/>
      <c r="M6" s="249"/>
      <c r="N6" s="249"/>
      <c r="O6" s="249"/>
      <c r="P6" s="250"/>
      <c r="W6" s="35"/>
      <c r="X6" s="35"/>
      <c r="Y6" s="35"/>
      <c r="Z6" s="35"/>
      <c r="AA6" s="35"/>
      <c r="AB6" s="35"/>
      <c r="AC6" s="35"/>
    </row>
    <row r="7" spans="11:29" ht="6" customHeight="1" thickBot="1">
      <c r="K7" s="248"/>
      <c r="L7" s="249"/>
      <c r="M7" s="249"/>
      <c r="N7" s="249"/>
      <c r="O7" s="249"/>
      <c r="P7" s="250"/>
      <c r="W7" s="29"/>
      <c r="X7" s="29"/>
      <c r="Y7" s="29"/>
      <c r="Z7" s="29"/>
      <c r="AA7" s="29"/>
      <c r="AB7" s="29"/>
      <c r="AC7" s="29"/>
    </row>
    <row r="8" spans="4:29" ht="36" customHeight="1" thickBot="1">
      <c r="D8" s="19" t="s">
        <v>20</v>
      </c>
      <c r="E8" s="20" t="s">
        <v>12</v>
      </c>
      <c r="F8" s="21" t="s">
        <v>20</v>
      </c>
      <c r="G8" s="20" t="s">
        <v>12</v>
      </c>
      <c r="H8" s="21" t="s">
        <v>20</v>
      </c>
      <c r="I8" s="22" t="s">
        <v>12</v>
      </c>
      <c r="K8" s="251"/>
      <c r="L8" s="252"/>
      <c r="M8" s="252"/>
      <c r="N8" s="252"/>
      <c r="O8" s="252"/>
      <c r="P8" s="253"/>
      <c r="W8" s="29"/>
      <c r="X8" s="29"/>
      <c r="Y8" s="29"/>
      <c r="Z8" s="29"/>
      <c r="AA8" s="29"/>
      <c r="AB8" s="29"/>
      <c r="AC8" s="29"/>
    </row>
    <row r="9" spans="1:10" ht="6" customHeight="1" thickBot="1">
      <c r="A9" s="23"/>
      <c r="B9" s="24"/>
      <c r="C9" s="24"/>
      <c r="D9" s="25"/>
      <c r="E9" s="23"/>
      <c r="F9" s="25"/>
      <c r="G9" s="23"/>
      <c r="H9" s="25"/>
      <c r="I9" s="23"/>
      <c r="J9" s="23"/>
    </row>
    <row r="10" spans="2:29" ht="27" customHeight="1">
      <c r="B10" s="44" t="s">
        <v>22</v>
      </c>
      <c r="C10" s="91" t="s">
        <v>23</v>
      </c>
      <c r="D10" s="82"/>
      <c r="E10" s="50"/>
      <c r="F10" s="83"/>
      <c r="G10" s="50"/>
      <c r="H10" s="83"/>
      <c r="I10" s="51"/>
      <c r="R10" s="139">
        <f>IF(E10="","",B11&amp;C11&amp;B13)</f>
      </c>
      <c r="S10">
        <f>IF(R10="",1,R10)</f>
        <v>1</v>
      </c>
      <c r="T10">
        <f>IF(ISERROR(VLOOKUP(S10,$R$9:R9,1,FALSE)),0,VLOOKUP(S10,$R$9:R9,1,FALSE))</f>
        <v>0</v>
      </c>
      <c r="V10" s="139">
        <f>COUNTA(E10,G10,I10,E12,G12,I12)</f>
        <v>0</v>
      </c>
      <c r="W10" s="140" t="s">
        <v>27</v>
      </c>
      <c r="X10" s="140" t="s">
        <v>28</v>
      </c>
      <c r="Y10" s="140" t="s">
        <v>76</v>
      </c>
      <c r="Z10" s="140"/>
      <c r="AA10" s="140"/>
      <c r="AB10" s="140"/>
      <c r="AC10" s="139"/>
    </row>
    <row r="11" spans="2:28" ht="27" customHeight="1" thickBot="1">
      <c r="B11" s="178" t="s">
        <v>87</v>
      </c>
      <c r="C11" s="92" t="s">
        <v>92</v>
      </c>
      <c r="D11" s="86"/>
      <c r="E11" s="141"/>
      <c r="F11" s="87"/>
      <c r="G11" s="141"/>
      <c r="H11" s="87"/>
      <c r="I11" s="52"/>
      <c r="W11" s="1" t="s">
        <v>37</v>
      </c>
      <c r="X11" s="1"/>
      <c r="Y11" s="1"/>
      <c r="Z11" s="1"/>
      <c r="AA11" s="1"/>
      <c r="AB11" s="1"/>
    </row>
    <row r="12" spans="2:28" ht="27" customHeight="1">
      <c r="B12" s="43"/>
      <c r="C12" s="44" t="s">
        <v>21</v>
      </c>
      <c r="D12" s="85"/>
      <c r="E12" s="53"/>
      <c r="F12" s="84"/>
      <c r="G12" s="53"/>
      <c r="H12" s="84"/>
      <c r="I12" s="73"/>
      <c r="W12" s="1">
        <v>4</v>
      </c>
      <c r="X12" s="1">
        <v>5</v>
      </c>
      <c r="Y12" s="1">
        <v>6</v>
      </c>
      <c r="Z12" s="1"/>
      <c r="AA12" s="1"/>
      <c r="AB12" s="1"/>
    </row>
    <row r="13" spans="2:29" ht="27" customHeight="1" thickBot="1">
      <c r="B13" s="165"/>
      <c r="C13" s="54"/>
      <c r="D13" s="90"/>
      <c r="E13" s="142"/>
      <c r="F13" s="88"/>
      <c r="G13" s="55"/>
      <c r="H13" s="88"/>
      <c r="I13" s="74"/>
      <c r="W13" s="1" t="s">
        <v>38</v>
      </c>
      <c r="X13" s="1" t="s">
        <v>39</v>
      </c>
      <c r="Y13" s="49" t="s">
        <v>47</v>
      </c>
      <c r="Z13" s="1" t="s">
        <v>40</v>
      </c>
      <c r="AA13" s="1" t="s">
        <v>41</v>
      </c>
      <c r="AB13" s="1" t="s">
        <v>42</v>
      </c>
      <c r="AC13" s="1" t="s">
        <v>43</v>
      </c>
    </row>
    <row r="14" spans="2:5" ht="6" customHeight="1" thickBot="1">
      <c r="B14" s="45"/>
      <c r="C14" s="45"/>
      <c r="D14" s="46"/>
      <c r="E14" s="45"/>
    </row>
    <row r="15" spans="2:25" ht="27" customHeight="1">
      <c r="B15" s="44" t="s">
        <v>22</v>
      </c>
      <c r="C15" s="91" t="s">
        <v>23</v>
      </c>
      <c r="D15" s="82"/>
      <c r="E15" s="50"/>
      <c r="F15" s="83"/>
      <c r="G15" s="50"/>
      <c r="H15" s="83"/>
      <c r="I15" s="51"/>
      <c r="R15" s="139">
        <f>IF(E15="","",B16&amp;C16&amp;B18)</f>
      </c>
      <c r="S15">
        <f>IF(R15="",1,R15)</f>
        <v>1</v>
      </c>
      <c r="T15">
        <f>IF(ISERROR(VLOOKUP(S15,$R$9:R14,1,FALSE)),0,VLOOKUP(S15,$R$9:R14,1,FALSE))</f>
        <v>0</v>
      </c>
      <c r="V15">
        <f>COUNTA(E15,G15,I15,E17,G17,I17)</f>
        <v>0</v>
      </c>
      <c r="W15" s="1" t="s">
        <v>87</v>
      </c>
      <c r="X15" s="1" t="s">
        <v>88</v>
      </c>
      <c r="Y15" s="1" t="s">
        <v>76</v>
      </c>
    </row>
    <row r="16" spans="2:25" ht="27" customHeight="1" thickBot="1">
      <c r="B16" s="178" t="s">
        <v>88</v>
      </c>
      <c r="C16" s="92" t="s">
        <v>92</v>
      </c>
      <c r="D16" s="86"/>
      <c r="E16" s="141"/>
      <c r="F16" s="87"/>
      <c r="G16" s="141"/>
      <c r="H16" s="87"/>
      <c r="I16" s="52"/>
      <c r="W16">
        <v>5</v>
      </c>
      <c r="X16">
        <v>5</v>
      </c>
      <c r="Y16">
        <v>4</v>
      </c>
    </row>
    <row r="17" spans="2:25" ht="27" customHeight="1">
      <c r="B17" s="43"/>
      <c r="C17" s="44" t="s">
        <v>21</v>
      </c>
      <c r="D17" s="85"/>
      <c r="E17" s="53"/>
      <c r="F17" s="84"/>
      <c r="G17" s="53"/>
      <c r="H17" s="84"/>
      <c r="I17" s="73"/>
      <c r="W17">
        <v>6</v>
      </c>
      <c r="X17">
        <v>6</v>
      </c>
      <c r="Y17">
        <v>5</v>
      </c>
    </row>
    <row r="18" spans="2:13" ht="27" customHeight="1" thickBot="1">
      <c r="B18" s="165"/>
      <c r="C18" s="54"/>
      <c r="D18" s="90"/>
      <c r="E18" s="142"/>
      <c r="F18" s="88"/>
      <c r="G18" s="55"/>
      <c r="H18" s="88"/>
      <c r="I18" s="74"/>
      <c r="M18" s="32"/>
    </row>
    <row r="19" spans="2:5" ht="6" customHeight="1" thickBot="1">
      <c r="B19" s="45"/>
      <c r="C19" s="45"/>
      <c r="D19" s="46"/>
      <c r="E19" s="45"/>
    </row>
    <row r="20" spans="2:22" ht="27" customHeight="1">
      <c r="B20" s="44" t="s">
        <v>22</v>
      </c>
      <c r="C20" s="91" t="s">
        <v>23</v>
      </c>
      <c r="D20" s="82"/>
      <c r="E20" s="50"/>
      <c r="F20" s="83"/>
      <c r="G20" s="50"/>
      <c r="H20" s="83"/>
      <c r="I20" s="51"/>
      <c r="R20" s="139">
        <f>IF(E20="","",B21&amp;C21&amp;B23)</f>
      </c>
      <c r="S20">
        <f>IF(R20="",1,R20)</f>
        <v>1</v>
      </c>
      <c r="T20">
        <f>IF(ISERROR(VLOOKUP(S20,$R$9:R19,1,FALSE)),0,VLOOKUP(S20,$R$9:R19,1,FALSE))</f>
        <v>0</v>
      </c>
      <c r="V20">
        <f>COUNTA(E20,G20,I20,E22,G22,I22)</f>
        <v>0</v>
      </c>
    </row>
    <row r="21" spans="2:9" ht="27" customHeight="1" thickBot="1">
      <c r="B21" s="178" t="s">
        <v>76</v>
      </c>
      <c r="C21" s="92" t="s">
        <v>92</v>
      </c>
      <c r="D21" s="86"/>
      <c r="E21" s="141"/>
      <c r="F21" s="87"/>
      <c r="G21" s="141"/>
      <c r="H21" s="87"/>
      <c r="I21" s="52"/>
    </row>
    <row r="22" spans="2:9" ht="27" customHeight="1">
      <c r="B22" s="43"/>
      <c r="C22" s="44" t="s">
        <v>21</v>
      </c>
      <c r="D22" s="85"/>
      <c r="E22" s="53"/>
      <c r="F22" s="84"/>
      <c r="G22" s="53"/>
      <c r="H22" s="84"/>
      <c r="I22" s="73"/>
    </row>
    <row r="23" spans="2:9" ht="27.75" customHeight="1" thickBot="1">
      <c r="B23" s="165"/>
      <c r="C23" s="54"/>
      <c r="D23" s="90"/>
      <c r="E23" s="142"/>
      <c r="F23" s="88"/>
      <c r="G23" s="55"/>
      <c r="H23" s="88"/>
      <c r="I23" s="74"/>
    </row>
    <row r="24" spans="2:5" ht="6" customHeight="1">
      <c r="B24" s="45"/>
      <c r="C24" s="45"/>
      <c r="D24" s="46"/>
      <c r="E24" s="45"/>
    </row>
    <row r="25" spans="2:22" ht="27" customHeight="1">
      <c r="B25" s="158"/>
      <c r="C25" s="158"/>
      <c r="D25" s="159"/>
      <c r="E25" s="160"/>
      <c r="F25" s="159"/>
      <c r="G25" s="160"/>
      <c r="H25" s="159"/>
      <c r="I25" s="160"/>
      <c r="R25" s="139">
        <f>IF(E25="","",B26&amp;C26&amp;B28)</f>
      </c>
      <c r="S25">
        <f>IF(R25="",1,R25)</f>
        <v>1</v>
      </c>
      <c r="T25">
        <f>IF(ISERROR(VLOOKUP(S25,$R$9:R24,1,FALSE)),0,VLOOKUP(S25,$R$9:R24,1,FALSE))</f>
        <v>0</v>
      </c>
      <c r="V25">
        <f>COUNTA(E25,G25,I25,E27,G27,I27)</f>
        <v>0</v>
      </c>
    </row>
    <row r="26" spans="2:9" ht="27" customHeight="1">
      <c r="B26" s="161"/>
      <c r="C26" s="162"/>
      <c r="D26" s="163"/>
      <c r="E26" s="160"/>
      <c r="F26" s="163"/>
      <c r="G26" s="160"/>
      <c r="H26" s="163"/>
      <c r="I26" s="160"/>
    </row>
    <row r="27" spans="2:9" ht="27" customHeight="1">
      <c r="B27" s="110"/>
      <c r="C27" s="158"/>
      <c r="D27" s="159"/>
      <c r="E27" s="160"/>
      <c r="F27" s="159"/>
      <c r="G27" s="160"/>
      <c r="H27" s="159"/>
      <c r="I27" s="160"/>
    </row>
    <row r="28" spans="2:9" ht="27.75" customHeight="1">
      <c r="B28" s="164"/>
      <c r="C28" s="164"/>
      <c r="D28" s="163"/>
      <c r="E28" s="160"/>
      <c r="F28" s="163"/>
      <c r="G28" s="160"/>
      <c r="H28" s="163"/>
      <c r="I28" s="160"/>
    </row>
    <row r="29" spans="2:9" ht="6" customHeight="1">
      <c r="B29" s="12"/>
      <c r="C29" s="12"/>
      <c r="D29" s="13"/>
      <c r="E29" s="12"/>
      <c r="F29" s="13"/>
      <c r="G29" s="12"/>
      <c r="H29" s="13"/>
      <c r="I29" s="12"/>
    </row>
    <row r="30" spans="2:22" ht="27" customHeight="1">
      <c r="B30" s="158"/>
      <c r="C30" s="158"/>
      <c r="D30" s="159"/>
      <c r="E30" s="160"/>
      <c r="F30" s="159"/>
      <c r="G30" s="160"/>
      <c r="H30" s="159"/>
      <c r="I30" s="160"/>
      <c r="R30" s="139">
        <f>IF(E30="","",B31&amp;C31&amp;B33)</f>
      </c>
      <c r="S30">
        <f>IF(R30="",1,R30)</f>
        <v>1</v>
      </c>
      <c r="T30">
        <f>IF(ISERROR(VLOOKUP(S30,$R$9:R29,1,FALSE)),0,VLOOKUP(S30,$R$9:R29,1,FALSE))</f>
        <v>0</v>
      </c>
      <c r="V30">
        <f>COUNTA(E30,G30,I30,E32,G32,I32)</f>
        <v>0</v>
      </c>
    </row>
    <row r="31" spans="2:9" ht="27" customHeight="1">
      <c r="B31" s="161"/>
      <c r="C31" s="162"/>
      <c r="D31" s="163"/>
      <c r="E31" s="160"/>
      <c r="F31" s="163"/>
      <c r="G31" s="160"/>
      <c r="H31" s="163"/>
      <c r="I31" s="160"/>
    </row>
    <row r="32" spans="2:9" ht="27" customHeight="1">
      <c r="B32" s="110"/>
      <c r="C32" s="158"/>
      <c r="D32" s="159"/>
      <c r="E32" s="160"/>
      <c r="F32" s="159"/>
      <c r="G32" s="160"/>
      <c r="H32" s="159"/>
      <c r="I32" s="160"/>
    </row>
    <row r="33" spans="2:9" ht="27.75" customHeight="1">
      <c r="B33" s="164"/>
      <c r="C33" s="164"/>
      <c r="D33" s="163"/>
      <c r="E33" s="160"/>
      <c r="F33" s="163"/>
      <c r="G33" s="160"/>
      <c r="H33" s="163"/>
      <c r="I33" s="160"/>
    </row>
    <row r="34" spans="2:9" ht="6" customHeight="1">
      <c r="B34" s="12"/>
      <c r="C34" s="12"/>
      <c r="D34" s="13"/>
      <c r="E34" s="12"/>
      <c r="F34" s="13"/>
      <c r="G34" s="12"/>
      <c r="H34" s="13"/>
      <c r="I34" s="12"/>
    </row>
    <row r="35" spans="2:22" ht="27" customHeight="1">
      <c r="B35" s="158"/>
      <c r="C35" s="158"/>
      <c r="D35" s="159"/>
      <c r="E35" s="160"/>
      <c r="F35" s="159"/>
      <c r="G35" s="160"/>
      <c r="H35" s="159"/>
      <c r="I35" s="160"/>
      <c r="R35" s="139">
        <f>IF(E35="","",B36&amp;C36&amp;B38)</f>
      </c>
      <c r="S35">
        <f>IF(R35="",1,R35)</f>
        <v>1</v>
      </c>
      <c r="T35">
        <f>IF(ISERROR(VLOOKUP(S35,$R$9:R34,1,FALSE)),0,VLOOKUP(S35,$R$9:R34,1,FALSE))</f>
        <v>0</v>
      </c>
      <c r="V35">
        <f>COUNTA(E35,G35,I35,E37,G37,I37)</f>
        <v>0</v>
      </c>
    </row>
    <row r="36" spans="2:9" ht="27" customHeight="1">
      <c r="B36" s="161"/>
      <c r="C36" s="162"/>
      <c r="D36" s="163"/>
      <c r="E36" s="160"/>
      <c r="F36" s="163"/>
      <c r="G36" s="160"/>
      <c r="H36" s="163"/>
      <c r="I36" s="160"/>
    </row>
    <row r="37" spans="2:9" ht="27" customHeight="1">
      <c r="B37" s="110"/>
      <c r="C37" s="158"/>
      <c r="D37" s="159"/>
      <c r="E37" s="160"/>
      <c r="F37" s="159"/>
      <c r="G37" s="160"/>
      <c r="H37" s="159"/>
      <c r="I37" s="160"/>
    </row>
    <row r="38" spans="2:9" ht="27.75" customHeight="1">
      <c r="B38" s="164"/>
      <c r="C38" s="164"/>
      <c r="D38" s="163"/>
      <c r="E38" s="160"/>
      <c r="F38" s="163"/>
      <c r="G38" s="160"/>
      <c r="H38" s="163"/>
      <c r="I38" s="160"/>
    </row>
    <row r="39" spans="2:9" ht="6" customHeight="1">
      <c r="B39" s="12"/>
      <c r="C39" s="12"/>
      <c r="D39" s="13"/>
      <c r="E39" s="12"/>
      <c r="F39" s="13"/>
      <c r="G39" s="12"/>
      <c r="H39" s="13"/>
      <c r="I39" s="12"/>
    </row>
    <row r="40" spans="2:22" ht="27" customHeight="1">
      <c r="B40" s="158"/>
      <c r="C40" s="158"/>
      <c r="D40" s="159"/>
      <c r="E40" s="160"/>
      <c r="F40" s="159"/>
      <c r="G40" s="160"/>
      <c r="H40" s="159"/>
      <c r="I40" s="160"/>
      <c r="R40" s="139">
        <f>IF(E40="","",B41&amp;C41&amp;B43)</f>
      </c>
      <c r="S40">
        <f>IF(R40="",1,R40)</f>
        <v>1</v>
      </c>
      <c r="T40">
        <f>IF(ISERROR(VLOOKUP(S40,$R$9:R39,1,FALSE)),0,VLOOKUP(S40,$R$9:R39,1,FALSE))</f>
        <v>0</v>
      </c>
      <c r="V40">
        <f>COUNTA(E40,G40,I40,E42,G42,I42)</f>
        <v>0</v>
      </c>
    </row>
    <row r="41" spans="2:9" ht="27" customHeight="1">
      <c r="B41" s="161"/>
      <c r="C41" s="162"/>
      <c r="D41" s="163"/>
      <c r="E41" s="160"/>
      <c r="F41" s="163"/>
      <c r="G41" s="160"/>
      <c r="H41" s="163"/>
      <c r="I41" s="160"/>
    </row>
    <row r="42" spans="2:9" ht="27" customHeight="1">
      <c r="B42" s="110"/>
      <c r="C42" s="158"/>
      <c r="D42" s="159"/>
      <c r="E42" s="160"/>
      <c r="F42" s="159"/>
      <c r="G42" s="160"/>
      <c r="H42" s="159"/>
      <c r="I42" s="160"/>
    </row>
    <row r="43" spans="2:9" ht="27.75" customHeight="1">
      <c r="B43" s="164"/>
      <c r="C43" s="164"/>
      <c r="D43" s="163"/>
      <c r="E43" s="160"/>
      <c r="F43" s="163"/>
      <c r="G43" s="160"/>
      <c r="H43" s="163"/>
      <c r="I43" s="160"/>
    </row>
    <row r="44" spans="2:9" ht="6" customHeight="1">
      <c r="B44" s="12"/>
      <c r="C44" s="12"/>
      <c r="D44" s="13"/>
      <c r="E44" s="12"/>
      <c r="F44" s="13"/>
      <c r="G44" s="12"/>
      <c r="H44" s="13"/>
      <c r="I44" s="12"/>
    </row>
    <row r="45" spans="2:22" ht="27" customHeight="1">
      <c r="B45" s="158"/>
      <c r="C45" s="158"/>
      <c r="D45" s="159"/>
      <c r="E45" s="160"/>
      <c r="F45" s="159"/>
      <c r="G45" s="160"/>
      <c r="H45" s="159"/>
      <c r="I45" s="160"/>
      <c r="R45" s="139">
        <f>IF(E45="","",B46&amp;C46&amp;B48)</f>
      </c>
      <c r="S45">
        <f>IF(R45="",1,R45)</f>
        <v>1</v>
      </c>
      <c r="T45">
        <f>IF(ISERROR(VLOOKUP(S45,$R$9:R44,1,FALSE)),0,VLOOKUP(S45,$R$9:R44,1,FALSE))</f>
        <v>0</v>
      </c>
      <c r="V45">
        <f>COUNTA(E45,G45,I45,E47,G47,I47)</f>
        <v>0</v>
      </c>
    </row>
    <row r="46" spans="2:9" ht="27" customHeight="1">
      <c r="B46" s="161"/>
      <c r="C46" s="162"/>
      <c r="D46" s="163"/>
      <c r="E46" s="160"/>
      <c r="F46" s="163"/>
      <c r="G46" s="160"/>
      <c r="H46" s="163"/>
      <c r="I46" s="160"/>
    </row>
    <row r="47" spans="2:9" ht="27" customHeight="1">
      <c r="B47" s="110"/>
      <c r="C47" s="158"/>
      <c r="D47" s="159"/>
      <c r="E47" s="160"/>
      <c r="F47" s="159"/>
      <c r="G47" s="160"/>
      <c r="H47" s="159"/>
      <c r="I47" s="160"/>
    </row>
    <row r="48" spans="2:9" ht="27.75" customHeight="1">
      <c r="B48" s="164"/>
      <c r="C48" s="164"/>
      <c r="D48" s="163"/>
      <c r="E48" s="160"/>
      <c r="F48" s="163"/>
      <c r="G48" s="160"/>
      <c r="H48" s="163"/>
      <c r="I48" s="160"/>
    </row>
    <row r="49" spans="2:9" ht="6" customHeight="1">
      <c r="B49" s="12"/>
      <c r="C49" s="12"/>
      <c r="D49" s="13"/>
      <c r="E49" s="12"/>
      <c r="F49" s="13"/>
      <c r="G49" s="12"/>
      <c r="H49" s="13"/>
      <c r="I49" s="12"/>
    </row>
    <row r="50" spans="2:22" ht="27" customHeight="1">
      <c r="B50" s="158"/>
      <c r="C50" s="158"/>
      <c r="D50" s="159"/>
      <c r="E50" s="160"/>
      <c r="F50" s="159"/>
      <c r="G50" s="160"/>
      <c r="H50" s="159"/>
      <c r="I50" s="160"/>
      <c r="R50" s="139">
        <f>IF(E50="","",B51&amp;C51&amp;B53)</f>
      </c>
      <c r="S50">
        <f>IF(R50="",1,R50)</f>
        <v>1</v>
      </c>
      <c r="T50">
        <f>IF(ISERROR(VLOOKUP(S50,$R$9:R49,1,FALSE)),0,VLOOKUP(S50,$R$9:R49,1,FALSE))</f>
        <v>0</v>
      </c>
      <c r="V50">
        <f>COUNTA(E50,G50,I50,E52,G52,I52)</f>
        <v>0</v>
      </c>
    </row>
    <row r="51" spans="2:9" ht="27" customHeight="1">
      <c r="B51" s="161"/>
      <c r="C51" s="162"/>
      <c r="D51" s="163"/>
      <c r="E51" s="160"/>
      <c r="F51" s="163"/>
      <c r="G51" s="160"/>
      <c r="H51" s="163"/>
      <c r="I51" s="160"/>
    </row>
    <row r="52" spans="2:9" ht="27" customHeight="1">
      <c r="B52" s="110"/>
      <c r="C52" s="158"/>
      <c r="D52" s="159"/>
      <c r="E52" s="160"/>
      <c r="F52" s="159"/>
      <c r="G52" s="160"/>
      <c r="H52" s="159"/>
      <c r="I52" s="160"/>
    </row>
    <row r="53" spans="2:9" ht="27.75" customHeight="1">
      <c r="B53" s="164"/>
      <c r="C53" s="164"/>
      <c r="D53" s="163"/>
      <c r="E53" s="160"/>
      <c r="F53" s="163"/>
      <c r="G53" s="160"/>
      <c r="H53" s="163"/>
      <c r="I53" s="160"/>
    </row>
    <row r="54" spans="2:9" ht="6" customHeight="1">
      <c r="B54" s="12"/>
      <c r="C54" s="12"/>
      <c r="D54" s="13"/>
      <c r="E54" s="12"/>
      <c r="F54" s="13"/>
      <c r="G54" s="12"/>
      <c r="H54" s="13"/>
      <c r="I54" s="12"/>
    </row>
    <row r="55" spans="2:22" ht="27" customHeight="1">
      <c r="B55" s="158"/>
      <c r="C55" s="158"/>
      <c r="D55" s="159"/>
      <c r="E55" s="160"/>
      <c r="F55" s="159"/>
      <c r="G55" s="160"/>
      <c r="H55" s="159"/>
      <c r="I55" s="160"/>
      <c r="R55" s="139">
        <f>IF(E55="","",B56&amp;C56&amp;B58)</f>
      </c>
      <c r="S55">
        <f>IF(R55="",1,R55)</f>
        <v>1</v>
      </c>
      <c r="T55">
        <f>IF(ISERROR(VLOOKUP(S55,$R$9:R54,1,FALSE)),0,VLOOKUP(S55,$R$9:R54,1,FALSE))</f>
        <v>0</v>
      </c>
      <c r="V55">
        <f>COUNTA(E55,G55,I55,E57,G57,I57)</f>
        <v>0</v>
      </c>
    </row>
    <row r="56" spans="2:9" ht="27" customHeight="1">
      <c r="B56" s="161"/>
      <c r="C56" s="162"/>
      <c r="D56" s="163"/>
      <c r="E56" s="160"/>
      <c r="F56" s="163"/>
      <c r="G56" s="160"/>
      <c r="H56" s="163"/>
      <c r="I56" s="160"/>
    </row>
    <row r="57" spans="2:9" ht="27" customHeight="1">
      <c r="B57" s="110"/>
      <c r="C57" s="158"/>
      <c r="D57" s="159"/>
      <c r="E57" s="160"/>
      <c r="F57" s="159"/>
      <c r="G57" s="160"/>
      <c r="H57" s="159"/>
      <c r="I57" s="160"/>
    </row>
    <row r="58" spans="2:9" ht="27.75" customHeight="1">
      <c r="B58" s="164"/>
      <c r="C58" s="164"/>
      <c r="D58" s="163"/>
      <c r="E58" s="160"/>
      <c r="F58" s="163"/>
      <c r="G58" s="160"/>
      <c r="H58" s="163"/>
      <c r="I58" s="160"/>
    </row>
    <row r="59" spans="2:9" ht="6" customHeight="1">
      <c r="B59" s="12"/>
      <c r="C59" s="12"/>
      <c r="D59" s="13"/>
      <c r="E59" s="12"/>
      <c r="F59" s="13"/>
      <c r="G59" s="12"/>
      <c r="H59" s="13"/>
      <c r="I59" s="12"/>
    </row>
    <row r="60" spans="2:22" ht="27" customHeight="1">
      <c r="B60" s="158"/>
      <c r="C60" s="158"/>
      <c r="D60" s="159"/>
      <c r="E60" s="160"/>
      <c r="F60" s="159"/>
      <c r="G60" s="160"/>
      <c r="H60" s="159"/>
      <c r="I60" s="160"/>
      <c r="R60" s="139">
        <f>IF(E60="","",B61&amp;C61&amp;B63)</f>
      </c>
      <c r="S60">
        <f>IF(R60="",1,R60)</f>
        <v>1</v>
      </c>
      <c r="T60">
        <f>IF(ISERROR(VLOOKUP(S60,$R$9:R59,1,FALSE)),0,VLOOKUP(S60,$R$9:R59,1,FALSE))</f>
        <v>0</v>
      </c>
      <c r="V60">
        <f>COUNTA(E60,G60,I60,E62,G62,I62)</f>
        <v>0</v>
      </c>
    </row>
    <row r="61" spans="2:9" ht="27" customHeight="1">
      <c r="B61" s="161"/>
      <c r="C61" s="162"/>
      <c r="D61" s="163"/>
      <c r="E61" s="160"/>
      <c r="F61" s="163"/>
      <c r="G61" s="160"/>
      <c r="H61" s="163"/>
      <c r="I61" s="160"/>
    </row>
    <row r="62" spans="2:9" ht="27" customHeight="1">
      <c r="B62" s="110"/>
      <c r="C62" s="158"/>
      <c r="D62" s="159"/>
      <c r="E62" s="160"/>
      <c r="F62" s="159"/>
      <c r="G62" s="160"/>
      <c r="H62" s="159"/>
      <c r="I62" s="160"/>
    </row>
    <row r="63" spans="2:9" ht="27.75" customHeight="1">
      <c r="B63" s="164"/>
      <c r="C63" s="164"/>
      <c r="D63" s="163"/>
      <c r="E63" s="160"/>
      <c r="F63" s="163"/>
      <c r="G63" s="160"/>
      <c r="H63" s="163"/>
      <c r="I63" s="160"/>
    </row>
    <row r="64" spans="2:9" ht="6" customHeight="1">
      <c r="B64" s="12"/>
      <c r="C64" s="12"/>
      <c r="D64" s="13"/>
      <c r="E64" s="12"/>
      <c r="F64" s="13"/>
      <c r="G64" s="12"/>
      <c r="H64" s="13"/>
      <c r="I64" s="12"/>
    </row>
    <row r="65" spans="2:22" ht="27" customHeight="1">
      <c r="B65" s="158"/>
      <c r="C65" s="158"/>
      <c r="D65" s="159"/>
      <c r="E65" s="160"/>
      <c r="F65" s="159"/>
      <c r="G65" s="160"/>
      <c r="H65" s="159"/>
      <c r="I65" s="160"/>
      <c r="R65" s="139">
        <f>IF(E65="","",B66&amp;C66&amp;B68)</f>
      </c>
      <c r="S65">
        <f>IF(R65="",1,R65)</f>
        <v>1</v>
      </c>
      <c r="T65">
        <f>IF(ISERROR(VLOOKUP(S65,$R$9:R64,1,FALSE)),0,VLOOKUP(S65,$R$9:R64,1,FALSE))</f>
        <v>0</v>
      </c>
      <c r="V65">
        <f>COUNTA(E65,G65,I65,E67,G67,I67)</f>
        <v>0</v>
      </c>
    </row>
    <row r="66" spans="2:9" ht="27" customHeight="1">
      <c r="B66" s="161"/>
      <c r="C66" s="162"/>
      <c r="D66" s="163"/>
      <c r="E66" s="160"/>
      <c r="F66" s="163"/>
      <c r="G66" s="160"/>
      <c r="H66" s="163"/>
      <c r="I66" s="160"/>
    </row>
    <row r="67" spans="2:9" ht="27" customHeight="1">
      <c r="B67" s="110"/>
      <c r="C67" s="158"/>
      <c r="D67" s="159"/>
      <c r="E67" s="160"/>
      <c r="F67" s="159"/>
      <c r="G67" s="160"/>
      <c r="H67" s="159"/>
      <c r="I67" s="160"/>
    </row>
    <row r="68" spans="2:9" ht="27.75" customHeight="1">
      <c r="B68" s="164"/>
      <c r="C68" s="164"/>
      <c r="D68" s="163"/>
      <c r="E68" s="160"/>
      <c r="F68" s="163"/>
      <c r="G68" s="160"/>
      <c r="H68" s="163"/>
      <c r="I68" s="160"/>
    </row>
    <row r="69" ht="21" customHeight="1"/>
    <row r="70" ht="21" customHeight="1"/>
  </sheetData>
  <sheetProtection password="DC62" sheet="1" selectLockedCells="1"/>
  <mergeCells count="3">
    <mergeCell ref="B1:F1"/>
    <mergeCell ref="H1:I1"/>
    <mergeCell ref="K3:P8"/>
  </mergeCells>
  <conditionalFormatting sqref="B16 B26 B11 B21 B31 B36 B41 B46 B51 B56 B61 B66">
    <cfRule type="containsText" priority="835" dxfId="478" operator="containsText" stopIfTrue="1" text="女">
      <formula>NOT(ISERROR(SEARCH("女",B11)))</formula>
    </cfRule>
    <cfRule type="containsText" priority="836" dxfId="477" operator="containsText" stopIfTrue="1" text="男">
      <formula>NOT(ISERROR(SEARCH("男",B11)))</formula>
    </cfRule>
  </conditionalFormatting>
  <conditionalFormatting sqref="B11">
    <cfRule type="containsText" priority="834" dxfId="321" operator="containsText" text="混合">
      <formula>NOT(ISERROR(SEARCH("混合",B11)))</formula>
    </cfRule>
  </conditionalFormatting>
  <conditionalFormatting sqref="B16">
    <cfRule type="expression" priority="582" dxfId="2" stopIfTrue="1">
      <formula>AND(B16="",E15&gt;0)</formula>
    </cfRule>
    <cfRule type="containsText" priority="833" dxfId="321" operator="containsText" text="混合">
      <formula>NOT(ISERROR(SEARCH("混合",B16)))</formula>
    </cfRule>
  </conditionalFormatting>
  <conditionalFormatting sqref="B21">
    <cfRule type="containsText" priority="832" dxfId="321" operator="containsText" text="混合">
      <formula>NOT(ISERROR(SEARCH("混合",B21)))</formula>
    </cfRule>
  </conditionalFormatting>
  <conditionalFormatting sqref="B26">
    <cfRule type="containsText" priority="831" dxfId="321" operator="containsText" text="混合">
      <formula>NOT(ISERROR(SEARCH("混合",B26)))</formula>
    </cfRule>
  </conditionalFormatting>
  <conditionalFormatting sqref="B31">
    <cfRule type="containsText" priority="830" dxfId="321" operator="containsText" text="混合">
      <formula>NOT(ISERROR(SEARCH("混合",B31)))</formula>
    </cfRule>
  </conditionalFormatting>
  <conditionalFormatting sqref="B36">
    <cfRule type="containsText" priority="829" dxfId="321" operator="containsText" text="混合">
      <formula>NOT(ISERROR(SEARCH("混合",B36)))</formula>
    </cfRule>
  </conditionalFormatting>
  <conditionalFormatting sqref="B46">
    <cfRule type="containsText" priority="828" dxfId="321" operator="containsText" text="混合">
      <formula>NOT(ISERROR(SEARCH("混合",B46)))</formula>
    </cfRule>
  </conditionalFormatting>
  <conditionalFormatting sqref="B51">
    <cfRule type="containsText" priority="827" dxfId="321" operator="containsText" text="混合">
      <formula>NOT(ISERROR(SEARCH("混合",B51)))</formula>
    </cfRule>
  </conditionalFormatting>
  <conditionalFormatting sqref="B56">
    <cfRule type="containsText" priority="826" dxfId="321" operator="containsText" text="混合">
      <formula>NOT(ISERROR(SEARCH("混合",B56)))</formula>
    </cfRule>
  </conditionalFormatting>
  <conditionalFormatting sqref="B61">
    <cfRule type="containsText" priority="825" dxfId="321" operator="containsText" text="混合">
      <formula>NOT(ISERROR(SEARCH("混合",B61)))</formula>
    </cfRule>
  </conditionalFormatting>
  <conditionalFormatting sqref="B66">
    <cfRule type="containsText" priority="824" dxfId="321" operator="containsText" text="混合">
      <formula>NOT(ISERROR(SEARCH("混合",B66)))</formula>
    </cfRule>
  </conditionalFormatting>
  <conditionalFormatting sqref="B11">
    <cfRule type="containsText" priority="651" dxfId="321" operator="containsText" text="混合">
      <formula>NOT(ISERROR(SEARCH("混合",B11)))</formula>
    </cfRule>
  </conditionalFormatting>
  <conditionalFormatting sqref="I12">
    <cfRule type="expression" priority="851" dxfId="509" stopIfTrue="1">
      <formula>$B11="女子"</formula>
    </cfRule>
    <cfRule type="expression" priority="852" dxfId="509" stopIfTrue="1">
      <formula>$B11="男子"</formula>
    </cfRule>
    <cfRule type="expression" priority="853" dxfId="8" stopIfTrue="1">
      <formula>$B11="混合"</formula>
    </cfRule>
  </conditionalFormatting>
  <conditionalFormatting sqref="E12 G12">
    <cfRule type="expression" priority="857" dxfId="8" stopIfTrue="1">
      <formula>$B11="男子"</formula>
    </cfRule>
    <cfRule type="expression" priority="858" dxfId="12" stopIfTrue="1">
      <formula>$B11="女子"</formula>
    </cfRule>
    <cfRule type="expression" priority="859" dxfId="8" stopIfTrue="1">
      <formula>$B11="混合"</formula>
    </cfRule>
  </conditionalFormatting>
  <conditionalFormatting sqref="D11:I11">
    <cfRule type="expression" priority="863" dxfId="8" stopIfTrue="1">
      <formula>$B11="男子"</formula>
    </cfRule>
    <cfRule type="expression" priority="864" dxfId="12" stopIfTrue="1">
      <formula>$B11="女子"</formula>
    </cfRule>
    <cfRule type="expression" priority="865" dxfId="12" stopIfTrue="1">
      <formula>$B11="混合"</formula>
    </cfRule>
  </conditionalFormatting>
  <conditionalFormatting sqref="E10 G10 I10">
    <cfRule type="expression" priority="866" dxfId="8" stopIfTrue="1">
      <formula>$B11="男子"</formula>
    </cfRule>
    <cfRule type="expression" priority="867" dxfId="12" stopIfTrue="1">
      <formula>$B11="女子"</formula>
    </cfRule>
    <cfRule type="expression" priority="868" dxfId="12" stopIfTrue="1">
      <formula>$B11="混合"</formula>
    </cfRule>
  </conditionalFormatting>
  <conditionalFormatting sqref="B16">
    <cfRule type="containsText" priority="650" dxfId="321" operator="containsText" text="混合">
      <formula>NOT(ISERROR(SEARCH("混合",B16)))</formula>
    </cfRule>
  </conditionalFormatting>
  <conditionalFormatting sqref="B16">
    <cfRule type="containsText" priority="649" dxfId="321" operator="containsText" text="混合">
      <formula>NOT(ISERROR(SEARCH("混合",B16)))</formula>
    </cfRule>
  </conditionalFormatting>
  <conditionalFormatting sqref="B21">
    <cfRule type="containsText" priority="648" dxfId="321" operator="containsText" text="混合">
      <formula>NOT(ISERROR(SEARCH("混合",B21)))</formula>
    </cfRule>
  </conditionalFormatting>
  <conditionalFormatting sqref="B21">
    <cfRule type="containsText" priority="647" dxfId="321" operator="containsText" text="混合">
      <formula>NOT(ISERROR(SEARCH("混合",B21)))</formula>
    </cfRule>
  </conditionalFormatting>
  <conditionalFormatting sqref="B26">
    <cfRule type="containsText" priority="646" dxfId="321" operator="containsText" text="混合">
      <formula>NOT(ISERROR(SEARCH("混合",B26)))</formula>
    </cfRule>
  </conditionalFormatting>
  <conditionalFormatting sqref="B26">
    <cfRule type="containsText" priority="645" dxfId="321" operator="containsText" text="混合">
      <formula>NOT(ISERROR(SEARCH("混合",B26)))</formula>
    </cfRule>
  </conditionalFormatting>
  <conditionalFormatting sqref="B31">
    <cfRule type="containsText" priority="644" dxfId="321" operator="containsText" text="混合">
      <formula>NOT(ISERROR(SEARCH("混合",B31)))</formula>
    </cfRule>
  </conditionalFormatting>
  <conditionalFormatting sqref="B31">
    <cfRule type="containsText" priority="643" dxfId="321" operator="containsText" text="混合">
      <formula>NOT(ISERROR(SEARCH("混合",B31)))</formula>
    </cfRule>
  </conditionalFormatting>
  <conditionalFormatting sqref="B36">
    <cfRule type="containsText" priority="642" dxfId="321" operator="containsText" text="混合">
      <formula>NOT(ISERROR(SEARCH("混合",B36)))</formula>
    </cfRule>
  </conditionalFormatting>
  <conditionalFormatting sqref="B36">
    <cfRule type="containsText" priority="641" dxfId="321" operator="containsText" text="混合">
      <formula>NOT(ISERROR(SEARCH("混合",B36)))</formula>
    </cfRule>
  </conditionalFormatting>
  <conditionalFormatting sqref="B41">
    <cfRule type="containsText" priority="640" dxfId="321" operator="containsText" text="混合">
      <formula>NOT(ISERROR(SEARCH("混合",B41)))</formula>
    </cfRule>
  </conditionalFormatting>
  <conditionalFormatting sqref="B41">
    <cfRule type="containsText" priority="639" dxfId="321" operator="containsText" text="混合">
      <formula>NOT(ISERROR(SEARCH("混合",B41)))</formula>
    </cfRule>
  </conditionalFormatting>
  <conditionalFormatting sqref="B46">
    <cfRule type="containsText" priority="638" dxfId="321" operator="containsText" text="混合">
      <formula>NOT(ISERROR(SEARCH("混合",B46)))</formula>
    </cfRule>
  </conditionalFormatting>
  <conditionalFormatting sqref="B46">
    <cfRule type="containsText" priority="637" dxfId="321" operator="containsText" text="混合">
      <formula>NOT(ISERROR(SEARCH("混合",B46)))</formula>
    </cfRule>
  </conditionalFormatting>
  <conditionalFormatting sqref="B51">
    <cfRule type="containsText" priority="636" dxfId="321" operator="containsText" text="混合">
      <formula>NOT(ISERROR(SEARCH("混合",B51)))</formula>
    </cfRule>
  </conditionalFormatting>
  <conditionalFormatting sqref="B51">
    <cfRule type="containsText" priority="635" dxfId="321" operator="containsText" text="混合">
      <formula>NOT(ISERROR(SEARCH("混合",B51)))</formula>
    </cfRule>
  </conditionalFormatting>
  <conditionalFormatting sqref="B56">
    <cfRule type="containsText" priority="634" dxfId="321" operator="containsText" text="混合">
      <formula>NOT(ISERROR(SEARCH("混合",B56)))</formula>
    </cfRule>
  </conditionalFormatting>
  <conditionalFormatting sqref="B56">
    <cfRule type="containsText" priority="633" dxfId="321" operator="containsText" text="混合">
      <formula>NOT(ISERROR(SEARCH("混合",B56)))</formula>
    </cfRule>
  </conditionalFormatting>
  <conditionalFormatting sqref="B61">
    <cfRule type="containsText" priority="632" dxfId="321" operator="containsText" text="混合">
      <formula>NOT(ISERROR(SEARCH("混合",B61)))</formula>
    </cfRule>
  </conditionalFormatting>
  <conditionalFormatting sqref="B61">
    <cfRule type="containsText" priority="631" dxfId="321" operator="containsText" text="混合">
      <formula>NOT(ISERROR(SEARCH("混合",B61)))</formula>
    </cfRule>
  </conditionalFormatting>
  <conditionalFormatting sqref="B66">
    <cfRule type="containsText" priority="630" dxfId="321" operator="containsText" text="混合">
      <formula>NOT(ISERROR(SEARCH("混合",B66)))</formula>
    </cfRule>
  </conditionalFormatting>
  <conditionalFormatting sqref="B66">
    <cfRule type="containsText" priority="629" dxfId="321" operator="containsText" text="混合">
      <formula>NOT(ISERROR(SEARCH("混合",B66)))</formula>
    </cfRule>
  </conditionalFormatting>
  <conditionalFormatting sqref="B16">
    <cfRule type="containsText" priority="628" dxfId="321" operator="containsText" text="混合">
      <formula>NOT(ISERROR(SEARCH("混合",B16)))</formula>
    </cfRule>
  </conditionalFormatting>
  <conditionalFormatting sqref="B16">
    <cfRule type="containsText" priority="627" dxfId="321" operator="containsText" text="混合">
      <formula>NOT(ISERROR(SEARCH("混合",B16)))</formula>
    </cfRule>
  </conditionalFormatting>
  <conditionalFormatting sqref="B21">
    <cfRule type="containsText" priority="626" dxfId="321" operator="containsText" text="混合">
      <formula>NOT(ISERROR(SEARCH("混合",B21)))</formula>
    </cfRule>
  </conditionalFormatting>
  <conditionalFormatting sqref="B21">
    <cfRule type="containsText" priority="625" dxfId="321" operator="containsText" text="混合">
      <formula>NOT(ISERROR(SEARCH("混合",B21)))</formula>
    </cfRule>
  </conditionalFormatting>
  <conditionalFormatting sqref="B26">
    <cfRule type="containsText" priority="624" dxfId="321" operator="containsText" text="混合">
      <formula>NOT(ISERROR(SEARCH("混合",B26)))</formula>
    </cfRule>
  </conditionalFormatting>
  <conditionalFormatting sqref="B26">
    <cfRule type="containsText" priority="623" dxfId="321" operator="containsText" text="混合">
      <formula>NOT(ISERROR(SEARCH("混合",B26)))</formula>
    </cfRule>
  </conditionalFormatting>
  <conditionalFormatting sqref="B31">
    <cfRule type="containsText" priority="622" dxfId="321" operator="containsText" text="混合">
      <formula>NOT(ISERROR(SEARCH("混合",B31)))</formula>
    </cfRule>
  </conditionalFormatting>
  <conditionalFormatting sqref="B31">
    <cfRule type="containsText" priority="621" dxfId="321" operator="containsText" text="混合">
      <formula>NOT(ISERROR(SEARCH("混合",B31)))</formula>
    </cfRule>
  </conditionalFormatting>
  <conditionalFormatting sqref="B36">
    <cfRule type="containsText" priority="620" dxfId="321" operator="containsText" text="混合">
      <formula>NOT(ISERROR(SEARCH("混合",B36)))</formula>
    </cfRule>
  </conditionalFormatting>
  <conditionalFormatting sqref="B36">
    <cfRule type="containsText" priority="619" dxfId="321" operator="containsText" text="混合">
      <formula>NOT(ISERROR(SEARCH("混合",B36)))</formula>
    </cfRule>
  </conditionalFormatting>
  <conditionalFormatting sqref="B41">
    <cfRule type="containsText" priority="618" dxfId="321" operator="containsText" text="混合">
      <formula>NOT(ISERROR(SEARCH("混合",B41)))</formula>
    </cfRule>
  </conditionalFormatting>
  <conditionalFormatting sqref="B41">
    <cfRule type="containsText" priority="617" dxfId="321" operator="containsText" text="混合">
      <formula>NOT(ISERROR(SEARCH("混合",B41)))</formula>
    </cfRule>
  </conditionalFormatting>
  <conditionalFormatting sqref="B46">
    <cfRule type="containsText" priority="616" dxfId="321" operator="containsText" text="混合">
      <formula>NOT(ISERROR(SEARCH("混合",B46)))</formula>
    </cfRule>
  </conditionalFormatting>
  <conditionalFormatting sqref="B46">
    <cfRule type="containsText" priority="615" dxfId="321" operator="containsText" text="混合">
      <formula>NOT(ISERROR(SEARCH("混合",B46)))</formula>
    </cfRule>
  </conditionalFormatting>
  <conditionalFormatting sqref="B51">
    <cfRule type="containsText" priority="614" dxfId="321" operator="containsText" text="混合">
      <formula>NOT(ISERROR(SEARCH("混合",B51)))</formula>
    </cfRule>
  </conditionalFormatting>
  <conditionalFormatting sqref="B51">
    <cfRule type="containsText" priority="613" dxfId="321" operator="containsText" text="混合">
      <formula>NOT(ISERROR(SEARCH("混合",B51)))</formula>
    </cfRule>
  </conditionalFormatting>
  <conditionalFormatting sqref="B56">
    <cfRule type="containsText" priority="612" dxfId="321" operator="containsText" text="混合">
      <formula>NOT(ISERROR(SEARCH("混合",B56)))</formula>
    </cfRule>
  </conditionalFormatting>
  <conditionalFormatting sqref="B56">
    <cfRule type="containsText" priority="611" dxfId="321" operator="containsText" text="混合">
      <formula>NOT(ISERROR(SEARCH("混合",B56)))</formula>
    </cfRule>
  </conditionalFormatting>
  <conditionalFormatting sqref="B61">
    <cfRule type="containsText" priority="610" dxfId="321" operator="containsText" text="混合">
      <formula>NOT(ISERROR(SEARCH("混合",B61)))</formula>
    </cfRule>
  </conditionalFormatting>
  <conditionalFormatting sqref="B61">
    <cfRule type="containsText" priority="609" dxfId="321" operator="containsText" text="混合">
      <formula>NOT(ISERROR(SEARCH("混合",B61)))</formula>
    </cfRule>
  </conditionalFormatting>
  <conditionalFormatting sqref="B66">
    <cfRule type="containsText" priority="608" dxfId="321" operator="containsText" text="混合">
      <formula>NOT(ISERROR(SEARCH("混合",B66)))</formula>
    </cfRule>
  </conditionalFormatting>
  <conditionalFormatting sqref="B66">
    <cfRule type="containsText" priority="607" dxfId="321" operator="containsText" text="混合">
      <formula>NOT(ISERROR(SEARCH("混合",B66)))</formula>
    </cfRule>
  </conditionalFormatting>
  <conditionalFormatting sqref="B13">
    <cfRule type="expression" priority="594" dxfId="0" stopIfTrue="1">
      <formula>T10&gt;0</formula>
    </cfRule>
  </conditionalFormatting>
  <conditionalFormatting sqref="B28">
    <cfRule type="expression" priority="592" dxfId="0" stopIfTrue="1">
      <formula>T25&gt;0</formula>
    </cfRule>
  </conditionalFormatting>
  <conditionalFormatting sqref="B33">
    <cfRule type="expression" priority="591" dxfId="0" stopIfTrue="1">
      <formula>T30&gt;0</formula>
    </cfRule>
  </conditionalFormatting>
  <conditionalFormatting sqref="B38">
    <cfRule type="expression" priority="590" dxfId="0" stopIfTrue="1">
      <formula>T35&gt;0</formula>
    </cfRule>
  </conditionalFormatting>
  <conditionalFormatting sqref="B43">
    <cfRule type="expression" priority="589" dxfId="0" stopIfTrue="1">
      <formula>T40&gt;0</formula>
    </cfRule>
  </conditionalFormatting>
  <conditionalFormatting sqref="B48">
    <cfRule type="expression" priority="588" dxfId="0" stopIfTrue="1">
      <formula>T45&gt;0</formula>
    </cfRule>
  </conditionalFormatting>
  <conditionalFormatting sqref="B53">
    <cfRule type="expression" priority="587" dxfId="0" stopIfTrue="1">
      <formula>T50&gt;0</formula>
    </cfRule>
  </conditionalFormatting>
  <conditionalFormatting sqref="B58">
    <cfRule type="expression" priority="586" dxfId="0" stopIfTrue="1">
      <formula>T55&gt;0</formula>
    </cfRule>
  </conditionalFormatting>
  <conditionalFormatting sqref="B63">
    <cfRule type="expression" priority="585" dxfId="0" stopIfTrue="1">
      <formula>T60&gt;0</formula>
    </cfRule>
  </conditionalFormatting>
  <conditionalFormatting sqref="B68">
    <cfRule type="expression" priority="584" dxfId="0" stopIfTrue="1">
      <formula>T65&gt;0</formula>
    </cfRule>
  </conditionalFormatting>
  <conditionalFormatting sqref="D11">
    <cfRule type="expression" priority="572" dxfId="2" stopIfTrue="1">
      <formula>AND(D11="",E10&gt;0)</formula>
    </cfRule>
  </conditionalFormatting>
  <conditionalFormatting sqref="E11">
    <cfRule type="expression" priority="571" dxfId="2" stopIfTrue="1">
      <formula>AND(E11="",E10&gt;0)</formula>
    </cfRule>
  </conditionalFormatting>
  <conditionalFormatting sqref="F11 H11">
    <cfRule type="expression" priority="570" dxfId="2" stopIfTrue="1">
      <formula>AND(F11="",G10&gt;0)</formula>
    </cfRule>
  </conditionalFormatting>
  <conditionalFormatting sqref="G11">
    <cfRule type="expression" priority="569" dxfId="2" stopIfTrue="1">
      <formula>AND(G11="",G10&gt;0)</formula>
    </cfRule>
  </conditionalFormatting>
  <conditionalFormatting sqref="I11">
    <cfRule type="expression" priority="568" dxfId="2" stopIfTrue="1">
      <formula>AND(I11="",I10&gt;0)</formula>
    </cfRule>
  </conditionalFormatting>
  <conditionalFormatting sqref="D13:G13">
    <cfRule type="expression" priority="560" dxfId="8" stopIfTrue="1">
      <formula>$B11="男子"</formula>
    </cfRule>
    <cfRule type="expression" priority="561" dxfId="12" stopIfTrue="1">
      <formula>$B11="女子"</formula>
    </cfRule>
    <cfRule type="expression" priority="562" dxfId="8" stopIfTrue="1">
      <formula>$B11="混合"</formula>
    </cfRule>
  </conditionalFormatting>
  <conditionalFormatting sqref="H13:I13">
    <cfRule type="expression" priority="563" dxfId="9" stopIfTrue="1">
      <formula>$B11="男子"</formula>
    </cfRule>
    <cfRule type="expression" priority="564" dxfId="9" stopIfTrue="1">
      <formula>$B11="女子"</formula>
    </cfRule>
    <cfRule type="expression" priority="565" dxfId="8" stopIfTrue="1">
      <formula>$B11="混合"</formula>
    </cfRule>
  </conditionalFormatting>
  <conditionalFormatting sqref="D13">
    <cfRule type="expression" priority="559" dxfId="2" stopIfTrue="1">
      <formula>AND(D13="",E12&gt;0)</formula>
    </cfRule>
  </conditionalFormatting>
  <conditionalFormatting sqref="E13">
    <cfRule type="expression" priority="558" dxfId="2" stopIfTrue="1">
      <formula>AND(E13="",E12&gt;0)</formula>
    </cfRule>
  </conditionalFormatting>
  <conditionalFormatting sqref="F13">
    <cfRule type="expression" priority="557" dxfId="2" stopIfTrue="1">
      <formula>AND(F13="",G12&gt;0)</formula>
    </cfRule>
  </conditionalFormatting>
  <conditionalFormatting sqref="G13">
    <cfRule type="expression" priority="556" dxfId="2" stopIfTrue="1">
      <formula>AND(G13="",G12&gt;0)</formula>
    </cfRule>
  </conditionalFormatting>
  <conditionalFormatting sqref="H13">
    <cfRule type="expression" priority="555" dxfId="2" stopIfTrue="1">
      <formula>AND(H13="",I12&gt;0)</formula>
    </cfRule>
  </conditionalFormatting>
  <conditionalFormatting sqref="I13">
    <cfRule type="expression" priority="554" dxfId="2" stopIfTrue="1">
      <formula>AND(I13="",I12&gt;0)</formula>
    </cfRule>
  </conditionalFormatting>
  <conditionalFormatting sqref="B11">
    <cfRule type="expression" priority="378" dxfId="2" stopIfTrue="1">
      <formula>AND(B11="",E10&gt;0)</formula>
    </cfRule>
    <cfRule type="containsText" priority="383" dxfId="321" operator="containsText" text="混合">
      <formula>NOT(ISERROR(SEARCH("混合",B11)))</formula>
    </cfRule>
  </conditionalFormatting>
  <conditionalFormatting sqref="B11">
    <cfRule type="containsText" priority="382" dxfId="321" operator="containsText" text="混合">
      <formula>NOT(ISERROR(SEARCH("混合",B11)))</formula>
    </cfRule>
  </conditionalFormatting>
  <conditionalFormatting sqref="B11">
    <cfRule type="containsText" priority="381" dxfId="321" operator="containsText" text="混合">
      <formula>NOT(ISERROR(SEARCH("混合",B11)))</formula>
    </cfRule>
  </conditionalFormatting>
  <conditionalFormatting sqref="B11">
    <cfRule type="containsText" priority="380" dxfId="321" operator="containsText" text="混合">
      <formula>NOT(ISERROR(SEARCH("混合",B11)))</formula>
    </cfRule>
  </conditionalFormatting>
  <conditionalFormatting sqref="B11">
    <cfRule type="containsText" priority="379" dxfId="321" operator="containsText" text="混合">
      <formula>NOT(ISERROR(SEARCH("混合",B11)))</formula>
    </cfRule>
  </conditionalFormatting>
  <conditionalFormatting sqref="B21">
    <cfRule type="expression" priority="372" dxfId="2" stopIfTrue="1">
      <formula>AND(B21="",E20&gt;0)</formula>
    </cfRule>
    <cfRule type="containsText" priority="377" dxfId="321" operator="containsText" text="混合">
      <formula>NOT(ISERROR(SEARCH("混合",B21)))</formula>
    </cfRule>
  </conditionalFormatting>
  <conditionalFormatting sqref="B21">
    <cfRule type="containsText" priority="376" dxfId="321" operator="containsText" text="混合">
      <formula>NOT(ISERROR(SEARCH("混合",B21)))</formula>
    </cfRule>
  </conditionalFormatting>
  <conditionalFormatting sqref="B21">
    <cfRule type="containsText" priority="375" dxfId="321" operator="containsText" text="混合">
      <formula>NOT(ISERROR(SEARCH("混合",B21)))</formula>
    </cfRule>
  </conditionalFormatting>
  <conditionalFormatting sqref="B21">
    <cfRule type="containsText" priority="374" dxfId="321" operator="containsText" text="混合">
      <formula>NOT(ISERROR(SEARCH("混合",B21)))</formula>
    </cfRule>
  </conditionalFormatting>
  <conditionalFormatting sqref="B21">
    <cfRule type="containsText" priority="373" dxfId="321" operator="containsText" text="混合">
      <formula>NOT(ISERROR(SEARCH("混合",B21)))</formula>
    </cfRule>
  </conditionalFormatting>
  <conditionalFormatting sqref="B31">
    <cfRule type="expression" priority="366" dxfId="2" stopIfTrue="1">
      <formula>AND(B31="",E30&gt;0)</formula>
    </cfRule>
    <cfRule type="containsText" priority="371" dxfId="321" operator="containsText" text="混合">
      <formula>NOT(ISERROR(SEARCH("混合",B31)))</formula>
    </cfRule>
  </conditionalFormatting>
  <conditionalFormatting sqref="B31">
    <cfRule type="containsText" priority="370" dxfId="321" operator="containsText" text="混合">
      <formula>NOT(ISERROR(SEARCH("混合",B31)))</formula>
    </cfRule>
  </conditionalFormatting>
  <conditionalFormatting sqref="B31">
    <cfRule type="containsText" priority="369" dxfId="321" operator="containsText" text="混合">
      <formula>NOT(ISERROR(SEARCH("混合",B31)))</formula>
    </cfRule>
  </conditionalFormatting>
  <conditionalFormatting sqref="B31">
    <cfRule type="containsText" priority="368" dxfId="321" operator="containsText" text="混合">
      <formula>NOT(ISERROR(SEARCH("混合",B31)))</formula>
    </cfRule>
  </conditionalFormatting>
  <conditionalFormatting sqref="B31">
    <cfRule type="containsText" priority="367" dxfId="321" operator="containsText" text="混合">
      <formula>NOT(ISERROR(SEARCH("混合",B31)))</formula>
    </cfRule>
  </conditionalFormatting>
  <conditionalFormatting sqref="B36">
    <cfRule type="expression" priority="360" dxfId="2" stopIfTrue="1">
      <formula>AND(B36="",E35&gt;0)</formula>
    </cfRule>
    <cfRule type="containsText" priority="365" dxfId="321" operator="containsText" text="混合">
      <formula>NOT(ISERROR(SEARCH("混合",B36)))</formula>
    </cfRule>
  </conditionalFormatting>
  <conditionalFormatting sqref="B36">
    <cfRule type="containsText" priority="364" dxfId="321" operator="containsText" text="混合">
      <formula>NOT(ISERROR(SEARCH("混合",B36)))</formula>
    </cfRule>
  </conditionalFormatting>
  <conditionalFormatting sqref="B36">
    <cfRule type="containsText" priority="363" dxfId="321" operator="containsText" text="混合">
      <formula>NOT(ISERROR(SEARCH("混合",B36)))</formula>
    </cfRule>
  </conditionalFormatting>
  <conditionalFormatting sqref="B36">
    <cfRule type="containsText" priority="362" dxfId="321" operator="containsText" text="混合">
      <formula>NOT(ISERROR(SEARCH("混合",B36)))</formula>
    </cfRule>
  </conditionalFormatting>
  <conditionalFormatting sqref="B36">
    <cfRule type="containsText" priority="361" dxfId="321" operator="containsText" text="混合">
      <formula>NOT(ISERROR(SEARCH("混合",B36)))</formula>
    </cfRule>
  </conditionalFormatting>
  <conditionalFormatting sqref="B41">
    <cfRule type="expression" priority="354" dxfId="2" stopIfTrue="1">
      <formula>AND(B41="",E40&gt;0)</formula>
    </cfRule>
    <cfRule type="containsText" priority="359" dxfId="321" operator="containsText" text="混合">
      <formula>NOT(ISERROR(SEARCH("混合",B41)))</formula>
    </cfRule>
  </conditionalFormatting>
  <conditionalFormatting sqref="B41">
    <cfRule type="containsText" priority="358" dxfId="321" operator="containsText" text="混合">
      <formula>NOT(ISERROR(SEARCH("混合",B41)))</formula>
    </cfRule>
  </conditionalFormatting>
  <conditionalFormatting sqref="B41">
    <cfRule type="containsText" priority="357" dxfId="321" operator="containsText" text="混合">
      <formula>NOT(ISERROR(SEARCH("混合",B41)))</formula>
    </cfRule>
  </conditionalFormatting>
  <conditionalFormatting sqref="B41">
    <cfRule type="containsText" priority="356" dxfId="321" operator="containsText" text="混合">
      <formula>NOT(ISERROR(SEARCH("混合",B41)))</formula>
    </cfRule>
  </conditionalFormatting>
  <conditionalFormatting sqref="B41">
    <cfRule type="containsText" priority="355" dxfId="321" operator="containsText" text="混合">
      <formula>NOT(ISERROR(SEARCH("混合",B41)))</formula>
    </cfRule>
  </conditionalFormatting>
  <conditionalFormatting sqref="B46">
    <cfRule type="expression" priority="348" dxfId="2" stopIfTrue="1">
      <formula>AND(B46="",E45&gt;0)</formula>
    </cfRule>
    <cfRule type="containsText" priority="353" dxfId="321" operator="containsText" text="混合">
      <formula>NOT(ISERROR(SEARCH("混合",B46)))</formula>
    </cfRule>
  </conditionalFormatting>
  <conditionalFormatting sqref="B46">
    <cfRule type="containsText" priority="352" dxfId="321" operator="containsText" text="混合">
      <formula>NOT(ISERROR(SEARCH("混合",B46)))</formula>
    </cfRule>
  </conditionalFormatting>
  <conditionalFormatting sqref="B46">
    <cfRule type="containsText" priority="351" dxfId="321" operator="containsText" text="混合">
      <formula>NOT(ISERROR(SEARCH("混合",B46)))</formula>
    </cfRule>
  </conditionalFormatting>
  <conditionalFormatting sqref="B46">
    <cfRule type="containsText" priority="350" dxfId="321" operator="containsText" text="混合">
      <formula>NOT(ISERROR(SEARCH("混合",B46)))</formula>
    </cfRule>
  </conditionalFormatting>
  <conditionalFormatting sqref="B46">
    <cfRule type="containsText" priority="349" dxfId="321" operator="containsText" text="混合">
      <formula>NOT(ISERROR(SEARCH("混合",B46)))</formula>
    </cfRule>
  </conditionalFormatting>
  <conditionalFormatting sqref="B51">
    <cfRule type="expression" priority="342" dxfId="2" stopIfTrue="1">
      <formula>AND(B51="",E50&gt;0)</formula>
    </cfRule>
    <cfRule type="containsText" priority="347" dxfId="321" operator="containsText" text="混合">
      <formula>NOT(ISERROR(SEARCH("混合",B51)))</formula>
    </cfRule>
  </conditionalFormatting>
  <conditionalFormatting sqref="B51">
    <cfRule type="containsText" priority="346" dxfId="321" operator="containsText" text="混合">
      <formula>NOT(ISERROR(SEARCH("混合",B51)))</formula>
    </cfRule>
  </conditionalFormatting>
  <conditionalFormatting sqref="B51">
    <cfRule type="containsText" priority="345" dxfId="321" operator="containsText" text="混合">
      <formula>NOT(ISERROR(SEARCH("混合",B51)))</formula>
    </cfRule>
  </conditionalFormatting>
  <conditionalFormatting sqref="B51">
    <cfRule type="containsText" priority="344" dxfId="321" operator="containsText" text="混合">
      <formula>NOT(ISERROR(SEARCH("混合",B51)))</formula>
    </cfRule>
  </conditionalFormatting>
  <conditionalFormatting sqref="B51">
    <cfRule type="containsText" priority="343" dxfId="321" operator="containsText" text="混合">
      <formula>NOT(ISERROR(SEARCH("混合",B51)))</formula>
    </cfRule>
  </conditionalFormatting>
  <conditionalFormatting sqref="B56">
    <cfRule type="expression" priority="336" dxfId="2" stopIfTrue="1">
      <formula>AND(B56="",E55&gt;0)</formula>
    </cfRule>
    <cfRule type="containsText" priority="341" dxfId="321" operator="containsText" text="混合">
      <formula>NOT(ISERROR(SEARCH("混合",B56)))</formula>
    </cfRule>
  </conditionalFormatting>
  <conditionalFormatting sqref="B56">
    <cfRule type="containsText" priority="340" dxfId="321" operator="containsText" text="混合">
      <formula>NOT(ISERROR(SEARCH("混合",B56)))</formula>
    </cfRule>
  </conditionalFormatting>
  <conditionalFormatting sqref="B56">
    <cfRule type="containsText" priority="339" dxfId="321" operator="containsText" text="混合">
      <formula>NOT(ISERROR(SEARCH("混合",B56)))</formula>
    </cfRule>
  </conditionalFormatting>
  <conditionalFormatting sqref="B56">
    <cfRule type="containsText" priority="338" dxfId="321" operator="containsText" text="混合">
      <formula>NOT(ISERROR(SEARCH("混合",B56)))</formula>
    </cfRule>
  </conditionalFormatting>
  <conditionalFormatting sqref="B56">
    <cfRule type="containsText" priority="337" dxfId="321" operator="containsText" text="混合">
      <formula>NOT(ISERROR(SEARCH("混合",B56)))</formula>
    </cfRule>
  </conditionalFormatting>
  <conditionalFormatting sqref="B61">
    <cfRule type="expression" priority="330" dxfId="2" stopIfTrue="1">
      <formula>AND(B61="",E60&gt;0)</formula>
    </cfRule>
    <cfRule type="containsText" priority="335" dxfId="321" operator="containsText" text="混合">
      <formula>NOT(ISERROR(SEARCH("混合",B61)))</formula>
    </cfRule>
  </conditionalFormatting>
  <conditionalFormatting sqref="B61">
    <cfRule type="containsText" priority="334" dxfId="321" operator="containsText" text="混合">
      <formula>NOT(ISERROR(SEARCH("混合",B61)))</formula>
    </cfRule>
  </conditionalFormatting>
  <conditionalFormatting sqref="B61">
    <cfRule type="containsText" priority="333" dxfId="321" operator="containsText" text="混合">
      <formula>NOT(ISERROR(SEARCH("混合",B61)))</formula>
    </cfRule>
  </conditionalFormatting>
  <conditionalFormatting sqref="B61">
    <cfRule type="containsText" priority="332" dxfId="321" operator="containsText" text="混合">
      <formula>NOT(ISERROR(SEARCH("混合",B61)))</formula>
    </cfRule>
  </conditionalFormatting>
  <conditionalFormatting sqref="B61">
    <cfRule type="containsText" priority="331" dxfId="321" operator="containsText" text="混合">
      <formula>NOT(ISERROR(SEARCH("混合",B61)))</formula>
    </cfRule>
  </conditionalFormatting>
  <conditionalFormatting sqref="B66">
    <cfRule type="expression" priority="324" dxfId="2" stopIfTrue="1">
      <formula>AND(B66="",E65&gt;0)</formula>
    </cfRule>
    <cfRule type="containsText" priority="329" dxfId="321" operator="containsText" text="混合">
      <formula>NOT(ISERROR(SEARCH("混合",B66)))</formula>
    </cfRule>
  </conditionalFormatting>
  <conditionalFormatting sqref="B66">
    <cfRule type="containsText" priority="328" dxfId="321" operator="containsText" text="混合">
      <formula>NOT(ISERROR(SEARCH("混合",B66)))</formula>
    </cfRule>
  </conditionalFormatting>
  <conditionalFormatting sqref="B66">
    <cfRule type="containsText" priority="327" dxfId="321" operator="containsText" text="混合">
      <formula>NOT(ISERROR(SEARCH("混合",B66)))</formula>
    </cfRule>
  </conditionalFormatting>
  <conditionalFormatting sqref="B66">
    <cfRule type="containsText" priority="326" dxfId="321" operator="containsText" text="混合">
      <formula>NOT(ISERROR(SEARCH("混合",B66)))</formula>
    </cfRule>
  </conditionalFormatting>
  <conditionalFormatting sqref="B66">
    <cfRule type="containsText" priority="325" dxfId="321" operator="containsText" text="混合">
      <formula>NOT(ISERROR(SEARCH("混合",B66)))</formula>
    </cfRule>
  </conditionalFormatting>
  <conditionalFormatting sqref="I17">
    <cfRule type="expression" priority="312" dxfId="9" stopIfTrue="1">
      <formula>$B16="女子"</formula>
    </cfRule>
    <cfRule type="expression" priority="313" dxfId="509" stopIfTrue="1">
      <formula>$B16="男子"</formula>
    </cfRule>
    <cfRule type="expression" priority="314" dxfId="8" stopIfTrue="1">
      <formula>$B16="混合"</formula>
    </cfRule>
  </conditionalFormatting>
  <conditionalFormatting sqref="E17 G17">
    <cfRule type="expression" priority="315" dxfId="8" stopIfTrue="1">
      <formula>$B16="男子"</formula>
    </cfRule>
    <cfRule type="expression" priority="316" dxfId="12" stopIfTrue="1">
      <formula>$B16="女子"</formula>
    </cfRule>
    <cfRule type="expression" priority="317" dxfId="8" stopIfTrue="1">
      <formula>$B16="混合"</formula>
    </cfRule>
  </conditionalFormatting>
  <conditionalFormatting sqref="D16:I16">
    <cfRule type="expression" priority="318" dxfId="8" stopIfTrue="1">
      <formula>$B16="男子"</formula>
    </cfRule>
    <cfRule type="expression" priority="319" dxfId="12" stopIfTrue="1">
      <formula>$B16="女子"</formula>
    </cfRule>
    <cfRule type="expression" priority="320" dxfId="12" stopIfTrue="1">
      <formula>$B16="混合"</formula>
    </cfRule>
  </conditionalFormatting>
  <conditionalFormatting sqref="E15 G15 I15">
    <cfRule type="expression" priority="321" dxfId="8" stopIfTrue="1">
      <formula>$B16="男子"</formula>
    </cfRule>
    <cfRule type="expression" priority="322" dxfId="12" stopIfTrue="1">
      <formula>$B16="女子"</formula>
    </cfRule>
    <cfRule type="expression" priority="323" dxfId="12" stopIfTrue="1">
      <formula>$B16="混合"</formula>
    </cfRule>
  </conditionalFormatting>
  <conditionalFormatting sqref="D16">
    <cfRule type="expression" priority="311" dxfId="2" stopIfTrue="1">
      <formula>AND(D16="",E15&gt;0)</formula>
    </cfRule>
  </conditionalFormatting>
  <conditionalFormatting sqref="E16">
    <cfRule type="expression" priority="310" dxfId="2" stopIfTrue="1">
      <formula>AND(E16="",E15&gt;0)</formula>
    </cfRule>
  </conditionalFormatting>
  <conditionalFormatting sqref="F16 H16">
    <cfRule type="expression" priority="309" dxfId="2" stopIfTrue="1">
      <formula>AND(F16="",G15&gt;0)</formula>
    </cfRule>
  </conditionalFormatting>
  <conditionalFormatting sqref="G16">
    <cfRule type="expression" priority="308" dxfId="2" stopIfTrue="1">
      <formula>AND(G16="",G15&gt;0)</formula>
    </cfRule>
  </conditionalFormatting>
  <conditionalFormatting sqref="I16">
    <cfRule type="expression" priority="307" dxfId="2" stopIfTrue="1">
      <formula>AND(I16="",I15&gt;0)</formula>
    </cfRule>
  </conditionalFormatting>
  <conditionalFormatting sqref="D18:G18">
    <cfRule type="expression" priority="301" dxfId="8" stopIfTrue="1">
      <formula>$B16="男子"</formula>
    </cfRule>
    <cfRule type="expression" priority="302" dxfId="12" stopIfTrue="1">
      <formula>$B16="女子"</formula>
    </cfRule>
    <cfRule type="expression" priority="303" dxfId="8" stopIfTrue="1">
      <formula>$B16="混合"</formula>
    </cfRule>
  </conditionalFormatting>
  <conditionalFormatting sqref="H18:I18">
    <cfRule type="expression" priority="304" dxfId="9" stopIfTrue="1">
      <formula>$B16="男子"</formula>
    </cfRule>
    <cfRule type="expression" priority="305" dxfId="9" stopIfTrue="1">
      <formula>$B16="女子"</formula>
    </cfRule>
    <cfRule type="expression" priority="306" dxfId="8" stopIfTrue="1">
      <formula>$B16="混合"</formula>
    </cfRule>
  </conditionalFormatting>
  <conditionalFormatting sqref="D18">
    <cfRule type="expression" priority="300" dxfId="2" stopIfTrue="1">
      <formula>AND(D18="",E17&gt;0)</formula>
    </cfRule>
  </conditionalFormatting>
  <conditionalFormatting sqref="E18">
    <cfRule type="expression" priority="299" dxfId="2" stopIfTrue="1">
      <formula>AND(E18="",E17&gt;0)</formula>
    </cfRule>
  </conditionalFormatting>
  <conditionalFormatting sqref="F18">
    <cfRule type="expression" priority="298" dxfId="2" stopIfTrue="1">
      <formula>AND(F18="",G17&gt;0)</formula>
    </cfRule>
  </conditionalFormatting>
  <conditionalFormatting sqref="G18">
    <cfRule type="expression" priority="297" dxfId="2" stopIfTrue="1">
      <formula>AND(G18="",G17&gt;0)</formula>
    </cfRule>
  </conditionalFormatting>
  <conditionalFormatting sqref="H18">
    <cfRule type="expression" priority="296" dxfId="2" stopIfTrue="1">
      <formula>AND(H18="",I17&gt;0)</formula>
    </cfRule>
  </conditionalFormatting>
  <conditionalFormatting sqref="I18">
    <cfRule type="expression" priority="295" dxfId="2" stopIfTrue="1">
      <formula>AND(I18="",I17&gt;0)</formula>
    </cfRule>
  </conditionalFormatting>
  <conditionalFormatting sqref="I22">
    <cfRule type="expression" priority="283" dxfId="9" stopIfTrue="1">
      <formula>$B21="女子"</formula>
    </cfRule>
    <cfRule type="expression" priority="284" dxfId="509" stopIfTrue="1">
      <formula>$B21="男子"</formula>
    </cfRule>
    <cfRule type="expression" priority="285" dxfId="8" stopIfTrue="1">
      <formula>$B21="混合"</formula>
    </cfRule>
  </conditionalFormatting>
  <conditionalFormatting sqref="E22 G22">
    <cfRule type="expression" priority="286" dxfId="8" stopIfTrue="1">
      <formula>$B21="男子"</formula>
    </cfRule>
    <cfRule type="expression" priority="287" dxfId="12" stopIfTrue="1">
      <formula>$B21="女子"</formula>
    </cfRule>
    <cfRule type="expression" priority="288" dxfId="8" stopIfTrue="1">
      <formula>$B21="混合"</formula>
    </cfRule>
  </conditionalFormatting>
  <conditionalFormatting sqref="D21:I21">
    <cfRule type="expression" priority="289" dxfId="8" stopIfTrue="1">
      <formula>$B21="男子"</formula>
    </cfRule>
    <cfRule type="expression" priority="290" dxfId="12" stopIfTrue="1">
      <formula>$B21="女子"</formula>
    </cfRule>
    <cfRule type="expression" priority="291" dxfId="12" stopIfTrue="1">
      <formula>$B21="混合"</formula>
    </cfRule>
  </conditionalFormatting>
  <conditionalFormatting sqref="E20 G20 I20">
    <cfRule type="expression" priority="292" dxfId="8" stopIfTrue="1">
      <formula>$B21="男子"</formula>
    </cfRule>
    <cfRule type="expression" priority="293" dxfId="12" stopIfTrue="1">
      <formula>$B21="女子"</formula>
    </cfRule>
    <cfRule type="expression" priority="294" dxfId="12" stopIfTrue="1">
      <formula>$B21="混合"</formula>
    </cfRule>
  </conditionalFormatting>
  <conditionalFormatting sqref="D21">
    <cfRule type="expression" priority="282" dxfId="2" stopIfTrue="1">
      <formula>AND(D21="",E20&gt;0)</formula>
    </cfRule>
  </conditionalFormatting>
  <conditionalFormatting sqref="E21">
    <cfRule type="expression" priority="281" dxfId="2" stopIfTrue="1">
      <formula>AND(E21="",E20&gt;0)</formula>
    </cfRule>
  </conditionalFormatting>
  <conditionalFormatting sqref="F21 H21">
    <cfRule type="expression" priority="280" dxfId="2" stopIfTrue="1">
      <formula>AND(F21="",G20&gt;0)</formula>
    </cfRule>
  </conditionalFormatting>
  <conditionalFormatting sqref="G21">
    <cfRule type="expression" priority="279" dxfId="2" stopIfTrue="1">
      <formula>AND(G21="",G20&gt;0)</formula>
    </cfRule>
  </conditionalFormatting>
  <conditionalFormatting sqref="I21">
    <cfRule type="expression" priority="278" dxfId="2" stopIfTrue="1">
      <formula>AND(I21="",I20&gt;0)</formula>
    </cfRule>
  </conditionalFormatting>
  <conditionalFormatting sqref="D23:G23">
    <cfRule type="expression" priority="272" dxfId="8" stopIfTrue="1">
      <formula>$B21="男子"</formula>
    </cfRule>
    <cfRule type="expression" priority="273" dxfId="12" stopIfTrue="1">
      <formula>$B21="女子"</formula>
    </cfRule>
    <cfRule type="expression" priority="274" dxfId="8" stopIfTrue="1">
      <formula>$B21="混合"</formula>
    </cfRule>
  </conditionalFormatting>
  <conditionalFormatting sqref="H23:I23">
    <cfRule type="expression" priority="275" dxfId="9" stopIfTrue="1">
      <formula>$B21="男子"</formula>
    </cfRule>
    <cfRule type="expression" priority="276" dxfId="9" stopIfTrue="1">
      <formula>$B21="女子"</formula>
    </cfRule>
    <cfRule type="expression" priority="277" dxfId="8" stopIfTrue="1">
      <formula>$B21="混合"</formula>
    </cfRule>
  </conditionalFormatting>
  <conditionalFormatting sqref="D23">
    <cfRule type="expression" priority="271" dxfId="2" stopIfTrue="1">
      <formula>AND(D23="",E22&gt;0)</formula>
    </cfRule>
  </conditionalFormatting>
  <conditionalFormatting sqref="E23">
    <cfRule type="expression" priority="270" dxfId="2" stopIfTrue="1">
      <formula>AND(E23="",E22&gt;0)</formula>
    </cfRule>
  </conditionalFormatting>
  <conditionalFormatting sqref="F23">
    <cfRule type="expression" priority="269" dxfId="2" stopIfTrue="1">
      <formula>AND(F23="",G22&gt;0)</formula>
    </cfRule>
  </conditionalFormatting>
  <conditionalFormatting sqref="G23">
    <cfRule type="expression" priority="268" dxfId="2" stopIfTrue="1">
      <formula>AND(G23="",G22&gt;0)</formula>
    </cfRule>
  </conditionalFormatting>
  <conditionalFormatting sqref="H23">
    <cfRule type="expression" priority="267" dxfId="2" stopIfTrue="1">
      <formula>AND(H23="",I22&gt;0)</formula>
    </cfRule>
  </conditionalFormatting>
  <conditionalFormatting sqref="I23">
    <cfRule type="expression" priority="266" dxfId="2" stopIfTrue="1">
      <formula>AND(I23="",I22&gt;0)</formula>
    </cfRule>
  </conditionalFormatting>
  <conditionalFormatting sqref="I27">
    <cfRule type="expression" priority="254" dxfId="9" stopIfTrue="1">
      <formula>$B26="女子"</formula>
    </cfRule>
    <cfRule type="expression" priority="255" dxfId="509" stopIfTrue="1">
      <formula>$B26="男子"</formula>
    </cfRule>
    <cfRule type="expression" priority="256" dxfId="8" stopIfTrue="1">
      <formula>$B26="混合"</formula>
    </cfRule>
  </conditionalFormatting>
  <conditionalFormatting sqref="E27 G27">
    <cfRule type="expression" priority="257" dxfId="8" stopIfTrue="1">
      <formula>$B26="男子"</formula>
    </cfRule>
    <cfRule type="expression" priority="258" dxfId="12" stopIfTrue="1">
      <formula>$B26="女子"</formula>
    </cfRule>
    <cfRule type="expression" priority="259" dxfId="8" stopIfTrue="1">
      <formula>$B26="混合"</formula>
    </cfRule>
  </conditionalFormatting>
  <conditionalFormatting sqref="D26:I26">
    <cfRule type="expression" priority="260" dxfId="8" stopIfTrue="1">
      <formula>$B26="男子"</formula>
    </cfRule>
    <cfRule type="expression" priority="261" dxfId="12" stopIfTrue="1">
      <formula>$B26="女子"</formula>
    </cfRule>
    <cfRule type="expression" priority="262" dxfId="12" stopIfTrue="1">
      <formula>$B26="混合"</formula>
    </cfRule>
  </conditionalFormatting>
  <conditionalFormatting sqref="E25 G25 I25">
    <cfRule type="expression" priority="263" dxfId="8" stopIfTrue="1">
      <formula>$B26="男子"</formula>
    </cfRule>
    <cfRule type="expression" priority="264" dxfId="12" stopIfTrue="1">
      <formula>$B26="女子"</formula>
    </cfRule>
    <cfRule type="expression" priority="265" dxfId="12" stopIfTrue="1">
      <formula>$B26="混合"</formula>
    </cfRule>
  </conditionalFormatting>
  <conditionalFormatting sqref="D26">
    <cfRule type="expression" priority="253" dxfId="2" stopIfTrue="1">
      <formula>AND(D26="",E25&gt;0)</formula>
    </cfRule>
  </conditionalFormatting>
  <conditionalFormatting sqref="E26">
    <cfRule type="expression" priority="252" dxfId="2" stopIfTrue="1">
      <formula>AND(E26="",E25&gt;0)</formula>
    </cfRule>
  </conditionalFormatting>
  <conditionalFormatting sqref="F26 H26">
    <cfRule type="expression" priority="251" dxfId="2" stopIfTrue="1">
      <formula>AND(F26="",G25&gt;0)</formula>
    </cfRule>
  </conditionalFormatting>
  <conditionalFormatting sqref="G26">
    <cfRule type="expression" priority="250" dxfId="2" stopIfTrue="1">
      <formula>AND(G26="",G25&gt;0)</formula>
    </cfRule>
  </conditionalFormatting>
  <conditionalFormatting sqref="I26">
    <cfRule type="expression" priority="249" dxfId="2" stopIfTrue="1">
      <formula>AND(I26="",I25&gt;0)</formula>
    </cfRule>
  </conditionalFormatting>
  <conditionalFormatting sqref="D28:G28">
    <cfRule type="expression" priority="243" dxfId="8" stopIfTrue="1">
      <formula>$B26="男子"</formula>
    </cfRule>
    <cfRule type="expression" priority="244" dxfId="12" stopIfTrue="1">
      <formula>$B26="女子"</formula>
    </cfRule>
    <cfRule type="expression" priority="245" dxfId="8" stopIfTrue="1">
      <formula>$B26="混合"</formula>
    </cfRule>
  </conditionalFormatting>
  <conditionalFormatting sqref="H28:I28">
    <cfRule type="expression" priority="246" dxfId="9" stopIfTrue="1">
      <formula>$B26="男子"</formula>
    </cfRule>
    <cfRule type="expression" priority="247" dxfId="9" stopIfTrue="1">
      <formula>$B26="女子"</formula>
    </cfRule>
    <cfRule type="expression" priority="248" dxfId="8" stopIfTrue="1">
      <formula>$B26="混合"</formula>
    </cfRule>
  </conditionalFormatting>
  <conditionalFormatting sqref="D28">
    <cfRule type="expression" priority="242" dxfId="2" stopIfTrue="1">
      <formula>AND(D28="",E27&gt;0)</formula>
    </cfRule>
  </conditionalFormatting>
  <conditionalFormatting sqref="E28">
    <cfRule type="expression" priority="241" dxfId="2" stopIfTrue="1">
      <formula>AND(E28="",E27&gt;0)</formula>
    </cfRule>
  </conditionalFormatting>
  <conditionalFormatting sqref="F28">
    <cfRule type="expression" priority="240" dxfId="2" stopIfTrue="1">
      <formula>AND(F28="",G27&gt;0)</formula>
    </cfRule>
  </conditionalFormatting>
  <conditionalFormatting sqref="G28">
    <cfRule type="expression" priority="239" dxfId="2" stopIfTrue="1">
      <formula>AND(G28="",G27&gt;0)</formula>
    </cfRule>
  </conditionalFormatting>
  <conditionalFormatting sqref="H28">
    <cfRule type="expression" priority="238" dxfId="2" stopIfTrue="1">
      <formula>AND(H28="",I27&gt;0)</formula>
    </cfRule>
  </conditionalFormatting>
  <conditionalFormatting sqref="I28">
    <cfRule type="expression" priority="237" dxfId="2" stopIfTrue="1">
      <formula>AND(I28="",I27&gt;0)</formula>
    </cfRule>
  </conditionalFormatting>
  <conditionalFormatting sqref="I32">
    <cfRule type="expression" priority="225" dxfId="9" stopIfTrue="1">
      <formula>$B31="女子"</formula>
    </cfRule>
    <cfRule type="expression" priority="226" dxfId="509" stopIfTrue="1">
      <formula>$B31="男子"</formula>
    </cfRule>
    <cfRule type="expression" priority="227" dxfId="8" stopIfTrue="1">
      <formula>$B31="混合"</formula>
    </cfRule>
  </conditionalFormatting>
  <conditionalFormatting sqref="E32 G32">
    <cfRule type="expression" priority="228" dxfId="8" stopIfTrue="1">
      <formula>$B31="男子"</formula>
    </cfRule>
    <cfRule type="expression" priority="229" dxfId="12" stopIfTrue="1">
      <formula>$B31="女子"</formula>
    </cfRule>
    <cfRule type="expression" priority="230" dxfId="8" stopIfTrue="1">
      <formula>$B31="混合"</formula>
    </cfRule>
  </conditionalFormatting>
  <conditionalFormatting sqref="D31:I31">
    <cfRule type="expression" priority="231" dxfId="8" stopIfTrue="1">
      <formula>$B31="男子"</formula>
    </cfRule>
    <cfRule type="expression" priority="232" dxfId="12" stopIfTrue="1">
      <formula>$B31="女子"</formula>
    </cfRule>
    <cfRule type="expression" priority="233" dxfId="12" stopIfTrue="1">
      <formula>$B31="混合"</formula>
    </cfRule>
  </conditionalFormatting>
  <conditionalFormatting sqref="E30 G30 I30">
    <cfRule type="expression" priority="234" dxfId="8" stopIfTrue="1">
      <formula>$B31="男子"</formula>
    </cfRule>
    <cfRule type="expression" priority="235" dxfId="12" stopIfTrue="1">
      <formula>$B31="女子"</formula>
    </cfRule>
    <cfRule type="expression" priority="236" dxfId="12" stopIfTrue="1">
      <formula>$B31="混合"</formula>
    </cfRule>
  </conditionalFormatting>
  <conditionalFormatting sqref="D31">
    <cfRule type="expression" priority="224" dxfId="2" stopIfTrue="1">
      <formula>AND(D31="",E30&gt;0)</formula>
    </cfRule>
  </conditionalFormatting>
  <conditionalFormatting sqref="E31">
    <cfRule type="expression" priority="223" dxfId="2" stopIfTrue="1">
      <formula>AND(E31="",E30&gt;0)</formula>
    </cfRule>
  </conditionalFormatting>
  <conditionalFormatting sqref="F31 H31">
    <cfRule type="expression" priority="222" dxfId="2" stopIfTrue="1">
      <formula>AND(F31="",G30&gt;0)</formula>
    </cfRule>
  </conditionalFormatting>
  <conditionalFormatting sqref="G31">
    <cfRule type="expression" priority="221" dxfId="2" stopIfTrue="1">
      <formula>AND(G31="",G30&gt;0)</formula>
    </cfRule>
  </conditionalFormatting>
  <conditionalFormatting sqref="I31">
    <cfRule type="expression" priority="220" dxfId="2" stopIfTrue="1">
      <formula>AND(I31="",I30&gt;0)</formula>
    </cfRule>
  </conditionalFormatting>
  <conditionalFormatting sqref="D33:G33">
    <cfRule type="expression" priority="214" dxfId="8" stopIfTrue="1">
      <formula>$B31="男子"</formula>
    </cfRule>
    <cfRule type="expression" priority="215" dxfId="12" stopIfTrue="1">
      <formula>$B31="女子"</formula>
    </cfRule>
    <cfRule type="expression" priority="216" dxfId="8" stopIfTrue="1">
      <formula>$B31="混合"</formula>
    </cfRule>
  </conditionalFormatting>
  <conditionalFormatting sqref="H33:I33">
    <cfRule type="expression" priority="217" dxfId="9" stopIfTrue="1">
      <formula>$B31="男子"</formula>
    </cfRule>
    <cfRule type="expression" priority="218" dxfId="9" stopIfTrue="1">
      <formula>$B31="女子"</formula>
    </cfRule>
    <cfRule type="expression" priority="219" dxfId="8" stopIfTrue="1">
      <formula>$B31="混合"</formula>
    </cfRule>
  </conditionalFormatting>
  <conditionalFormatting sqref="D33">
    <cfRule type="expression" priority="213" dxfId="2" stopIfTrue="1">
      <formula>AND(D33="",E32&gt;0)</formula>
    </cfRule>
  </conditionalFormatting>
  <conditionalFormatting sqref="E33">
    <cfRule type="expression" priority="212" dxfId="2" stopIfTrue="1">
      <formula>AND(E33="",E32&gt;0)</formula>
    </cfRule>
  </conditionalFormatting>
  <conditionalFormatting sqref="F33">
    <cfRule type="expression" priority="211" dxfId="2" stopIfTrue="1">
      <formula>AND(F33="",G32&gt;0)</formula>
    </cfRule>
  </conditionalFormatting>
  <conditionalFormatting sqref="G33">
    <cfRule type="expression" priority="210" dxfId="2" stopIfTrue="1">
      <formula>AND(G33="",G32&gt;0)</formula>
    </cfRule>
  </conditionalFormatting>
  <conditionalFormatting sqref="H33">
    <cfRule type="expression" priority="209" dxfId="2" stopIfTrue="1">
      <formula>AND(H33="",I32&gt;0)</formula>
    </cfRule>
  </conditionalFormatting>
  <conditionalFormatting sqref="I33">
    <cfRule type="expression" priority="208" dxfId="2" stopIfTrue="1">
      <formula>AND(I33="",I32&gt;0)</formula>
    </cfRule>
  </conditionalFormatting>
  <conditionalFormatting sqref="I37">
    <cfRule type="expression" priority="196" dxfId="9" stopIfTrue="1">
      <formula>$B36="女子"</formula>
    </cfRule>
    <cfRule type="expression" priority="197" dxfId="509" stopIfTrue="1">
      <formula>$B36="男子"</formula>
    </cfRule>
    <cfRule type="expression" priority="198" dxfId="8" stopIfTrue="1">
      <formula>$B36="混合"</formula>
    </cfRule>
  </conditionalFormatting>
  <conditionalFormatting sqref="E37 G37">
    <cfRule type="expression" priority="199" dxfId="8" stopIfTrue="1">
      <formula>$B36="男子"</formula>
    </cfRule>
    <cfRule type="expression" priority="200" dxfId="12" stopIfTrue="1">
      <formula>$B36="女子"</formula>
    </cfRule>
    <cfRule type="expression" priority="201" dxfId="8" stopIfTrue="1">
      <formula>$B36="混合"</formula>
    </cfRule>
  </conditionalFormatting>
  <conditionalFormatting sqref="D36:I36">
    <cfRule type="expression" priority="202" dxfId="8" stopIfTrue="1">
      <formula>$B36="男子"</formula>
    </cfRule>
    <cfRule type="expression" priority="203" dxfId="12" stopIfTrue="1">
      <formula>$B36="女子"</formula>
    </cfRule>
    <cfRule type="expression" priority="204" dxfId="12" stopIfTrue="1">
      <formula>$B36="混合"</formula>
    </cfRule>
  </conditionalFormatting>
  <conditionalFormatting sqref="E35 G35 I35">
    <cfRule type="expression" priority="205" dxfId="8" stopIfTrue="1">
      <formula>$B36="男子"</formula>
    </cfRule>
    <cfRule type="expression" priority="206" dxfId="12" stopIfTrue="1">
      <formula>$B36="女子"</formula>
    </cfRule>
    <cfRule type="expression" priority="207" dxfId="12" stopIfTrue="1">
      <formula>$B36="混合"</formula>
    </cfRule>
  </conditionalFormatting>
  <conditionalFormatting sqref="D36">
    <cfRule type="expression" priority="195" dxfId="2" stopIfTrue="1">
      <formula>AND(D36="",E35&gt;0)</formula>
    </cfRule>
  </conditionalFormatting>
  <conditionalFormatting sqref="E36">
    <cfRule type="expression" priority="194" dxfId="2" stopIfTrue="1">
      <formula>AND(E36="",E35&gt;0)</formula>
    </cfRule>
  </conditionalFormatting>
  <conditionalFormatting sqref="F36 H36">
    <cfRule type="expression" priority="193" dxfId="2" stopIfTrue="1">
      <formula>AND(F36="",G35&gt;0)</formula>
    </cfRule>
  </conditionalFormatting>
  <conditionalFormatting sqref="G36">
    <cfRule type="expression" priority="192" dxfId="2" stopIfTrue="1">
      <formula>AND(G36="",G35&gt;0)</formula>
    </cfRule>
  </conditionalFormatting>
  <conditionalFormatting sqref="I36">
    <cfRule type="expression" priority="191" dxfId="2" stopIfTrue="1">
      <formula>AND(I36="",I35&gt;0)</formula>
    </cfRule>
  </conditionalFormatting>
  <conditionalFormatting sqref="D38:G38">
    <cfRule type="expression" priority="185" dxfId="8" stopIfTrue="1">
      <formula>$B36="男子"</formula>
    </cfRule>
    <cfRule type="expression" priority="186" dxfId="12" stopIfTrue="1">
      <formula>$B36="女子"</formula>
    </cfRule>
    <cfRule type="expression" priority="187" dxfId="8" stopIfTrue="1">
      <formula>$B36="混合"</formula>
    </cfRule>
  </conditionalFormatting>
  <conditionalFormatting sqref="H38:I38">
    <cfRule type="expression" priority="188" dxfId="9" stopIfTrue="1">
      <formula>$B36="男子"</formula>
    </cfRule>
    <cfRule type="expression" priority="189" dxfId="9" stopIfTrue="1">
      <formula>$B36="女子"</formula>
    </cfRule>
    <cfRule type="expression" priority="190" dxfId="8" stopIfTrue="1">
      <formula>$B36="混合"</formula>
    </cfRule>
  </conditionalFormatting>
  <conditionalFormatting sqref="D38">
    <cfRule type="expression" priority="184" dxfId="2" stopIfTrue="1">
      <formula>AND(D38="",E37&gt;0)</formula>
    </cfRule>
  </conditionalFormatting>
  <conditionalFormatting sqref="E38">
    <cfRule type="expression" priority="183" dxfId="2" stopIfTrue="1">
      <formula>AND(E38="",E37&gt;0)</formula>
    </cfRule>
  </conditionalFormatting>
  <conditionalFormatting sqref="F38">
    <cfRule type="expression" priority="182" dxfId="2" stopIfTrue="1">
      <formula>AND(F38="",G37&gt;0)</formula>
    </cfRule>
  </conditionalFormatting>
  <conditionalFormatting sqref="G38">
    <cfRule type="expression" priority="181" dxfId="2" stopIfTrue="1">
      <formula>AND(G38="",G37&gt;0)</formula>
    </cfRule>
  </conditionalFormatting>
  <conditionalFormatting sqref="H38">
    <cfRule type="expression" priority="180" dxfId="2" stopIfTrue="1">
      <formula>AND(H38="",I37&gt;0)</formula>
    </cfRule>
  </conditionalFormatting>
  <conditionalFormatting sqref="I38">
    <cfRule type="expression" priority="179" dxfId="2" stopIfTrue="1">
      <formula>AND(I38="",I37&gt;0)</formula>
    </cfRule>
  </conditionalFormatting>
  <conditionalFormatting sqref="I42">
    <cfRule type="expression" priority="167" dxfId="9" stopIfTrue="1">
      <formula>$B41="女子"</formula>
    </cfRule>
    <cfRule type="expression" priority="168" dxfId="509" stopIfTrue="1">
      <formula>$B41="男子"</formula>
    </cfRule>
    <cfRule type="expression" priority="169" dxfId="8" stopIfTrue="1">
      <formula>$B41="混合"</formula>
    </cfRule>
  </conditionalFormatting>
  <conditionalFormatting sqref="E42 G42">
    <cfRule type="expression" priority="170" dxfId="8" stopIfTrue="1">
      <formula>$B41="男子"</formula>
    </cfRule>
    <cfRule type="expression" priority="171" dxfId="12" stopIfTrue="1">
      <formula>$B41="女子"</formula>
    </cfRule>
    <cfRule type="expression" priority="172" dxfId="8" stopIfTrue="1">
      <formula>$B41="混合"</formula>
    </cfRule>
  </conditionalFormatting>
  <conditionalFormatting sqref="D41:I41">
    <cfRule type="expression" priority="173" dxfId="8" stopIfTrue="1">
      <formula>$B41="男子"</formula>
    </cfRule>
    <cfRule type="expression" priority="174" dxfId="12" stopIfTrue="1">
      <formula>$B41="女子"</formula>
    </cfRule>
    <cfRule type="expression" priority="175" dxfId="12" stopIfTrue="1">
      <formula>$B41="混合"</formula>
    </cfRule>
  </conditionalFormatting>
  <conditionalFormatting sqref="E40 G40 I40">
    <cfRule type="expression" priority="176" dxfId="8" stopIfTrue="1">
      <formula>$B41="男子"</formula>
    </cfRule>
    <cfRule type="expression" priority="177" dxfId="12" stopIfTrue="1">
      <formula>$B41="女子"</formula>
    </cfRule>
    <cfRule type="expression" priority="178" dxfId="12" stopIfTrue="1">
      <formula>$B41="混合"</formula>
    </cfRule>
  </conditionalFormatting>
  <conditionalFormatting sqref="D41">
    <cfRule type="expression" priority="166" dxfId="2" stopIfTrue="1">
      <formula>AND(D41="",E40&gt;0)</formula>
    </cfRule>
  </conditionalFormatting>
  <conditionalFormatting sqref="E41">
    <cfRule type="expression" priority="165" dxfId="2" stopIfTrue="1">
      <formula>AND(E41="",E40&gt;0)</formula>
    </cfRule>
  </conditionalFormatting>
  <conditionalFormatting sqref="F41 H41">
    <cfRule type="expression" priority="164" dxfId="2" stopIfTrue="1">
      <formula>AND(F41="",G40&gt;0)</formula>
    </cfRule>
  </conditionalFormatting>
  <conditionalFormatting sqref="G41">
    <cfRule type="expression" priority="163" dxfId="2" stopIfTrue="1">
      <formula>AND(G41="",G40&gt;0)</formula>
    </cfRule>
  </conditionalFormatting>
  <conditionalFormatting sqref="I41">
    <cfRule type="expression" priority="162" dxfId="2" stopIfTrue="1">
      <formula>AND(I41="",I40&gt;0)</formula>
    </cfRule>
  </conditionalFormatting>
  <conditionalFormatting sqref="D43:G43">
    <cfRule type="expression" priority="156" dxfId="8" stopIfTrue="1">
      <formula>$B41="男子"</formula>
    </cfRule>
    <cfRule type="expression" priority="157" dxfId="12" stopIfTrue="1">
      <formula>$B41="女子"</formula>
    </cfRule>
    <cfRule type="expression" priority="158" dxfId="8" stopIfTrue="1">
      <formula>$B41="混合"</formula>
    </cfRule>
  </conditionalFormatting>
  <conditionalFormatting sqref="H43:I43">
    <cfRule type="expression" priority="159" dxfId="9" stopIfTrue="1">
      <formula>$B41="男子"</formula>
    </cfRule>
    <cfRule type="expression" priority="160" dxfId="9" stopIfTrue="1">
      <formula>$B41="女子"</formula>
    </cfRule>
    <cfRule type="expression" priority="161" dxfId="8" stopIfTrue="1">
      <formula>$B41="混合"</formula>
    </cfRule>
  </conditionalFormatting>
  <conditionalFormatting sqref="D43">
    <cfRule type="expression" priority="155" dxfId="2" stopIfTrue="1">
      <formula>AND(D43="",E42&gt;0)</formula>
    </cfRule>
  </conditionalFormatting>
  <conditionalFormatting sqref="E43">
    <cfRule type="expression" priority="154" dxfId="2" stopIfTrue="1">
      <formula>AND(E43="",E42&gt;0)</formula>
    </cfRule>
  </conditionalFormatting>
  <conditionalFormatting sqref="F43">
    <cfRule type="expression" priority="153" dxfId="2" stopIfTrue="1">
      <formula>AND(F43="",G42&gt;0)</formula>
    </cfRule>
  </conditionalFormatting>
  <conditionalFormatting sqref="G43">
    <cfRule type="expression" priority="152" dxfId="2" stopIfTrue="1">
      <formula>AND(G43="",G42&gt;0)</formula>
    </cfRule>
  </conditionalFormatting>
  <conditionalFormatting sqref="H43">
    <cfRule type="expression" priority="151" dxfId="2" stopIfTrue="1">
      <formula>AND(H43="",I42&gt;0)</formula>
    </cfRule>
  </conditionalFormatting>
  <conditionalFormatting sqref="I43">
    <cfRule type="expression" priority="150" dxfId="2" stopIfTrue="1">
      <formula>AND(I43="",I42&gt;0)</formula>
    </cfRule>
  </conditionalFormatting>
  <conditionalFormatting sqref="I47">
    <cfRule type="expression" priority="138" dxfId="9" stopIfTrue="1">
      <formula>$B46="女子"</formula>
    </cfRule>
    <cfRule type="expression" priority="139" dxfId="509" stopIfTrue="1">
      <formula>$B46="男子"</formula>
    </cfRule>
    <cfRule type="expression" priority="140" dxfId="8" stopIfTrue="1">
      <formula>$B46="混合"</formula>
    </cfRule>
  </conditionalFormatting>
  <conditionalFormatting sqref="E47 G47">
    <cfRule type="expression" priority="141" dxfId="8" stopIfTrue="1">
      <formula>$B46="男子"</formula>
    </cfRule>
    <cfRule type="expression" priority="142" dxfId="12" stopIfTrue="1">
      <formula>$B46="女子"</formula>
    </cfRule>
    <cfRule type="expression" priority="143" dxfId="8" stopIfTrue="1">
      <formula>$B46="混合"</formula>
    </cfRule>
  </conditionalFormatting>
  <conditionalFormatting sqref="D46:I46">
    <cfRule type="expression" priority="144" dxfId="8" stopIfTrue="1">
      <formula>$B46="男子"</formula>
    </cfRule>
    <cfRule type="expression" priority="145" dxfId="12" stopIfTrue="1">
      <formula>$B46="女子"</formula>
    </cfRule>
    <cfRule type="expression" priority="146" dxfId="12" stopIfTrue="1">
      <formula>$B46="混合"</formula>
    </cfRule>
  </conditionalFormatting>
  <conditionalFormatting sqref="E45 G45 I45">
    <cfRule type="expression" priority="147" dxfId="8" stopIfTrue="1">
      <formula>$B46="男子"</formula>
    </cfRule>
    <cfRule type="expression" priority="148" dxfId="12" stopIfTrue="1">
      <formula>$B46="女子"</formula>
    </cfRule>
    <cfRule type="expression" priority="149" dxfId="12" stopIfTrue="1">
      <formula>$B46="混合"</formula>
    </cfRule>
  </conditionalFormatting>
  <conditionalFormatting sqref="D46">
    <cfRule type="expression" priority="137" dxfId="2" stopIfTrue="1">
      <formula>AND(D46="",E45&gt;0)</formula>
    </cfRule>
  </conditionalFormatting>
  <conditionalFormatting sqref="E46">
    <cfRule type="expression" priority="136" dxfId="2" stopIfTrue="1">
      <formula>AND(E46="",E45&gt;0)</formula>
    </cfRule>
  </conditionalFormatting>
  <conditionalFormatting sqref="F46 H46">
    <cfRule type="expression" priority="135" dxfId="2" stopIfTrue="1">
      <formula>AND(F46="",G45&gt;0)</formula>
    </cfRule>
  </conditionalFormatting>
  <conditionalFormatting sqref="G46">
    <cfRule type="expression" priority="134" dxfId="2" stopIfTrue="1">
      <formula>AND(G46="",G45&gt;0)</formula>
    </cfRule>
  </conditionalFormatting>
  <conditionalFormatting sqref="I46">
    <cfRule type="expression" priority="133" dxfId="2" stopIfTrue="1">
      <formula>AND(I46="",I45&gt;0)</formula>
    </cfRule>
  </conditionalFormatting>
  <conditionalFormatting sqref="D48:G48">
    <cfRule type="expression" priority="127" dxfId="8" stopIfTrue="1">
      <formula>$B46="男子"</formula>
    </cfRule>
    <cfRule type="expression" priority="128" dxfId="12" stopIfTrue="1">
      <formula>$B46="女子"</formula>
    </cfRule>
    <cfRule type="expression" priority="129" dxfId="8" stopIfTrue="1">
      <formula>$B46="混合"</formula>
    </cfRule>
  </conditionalFormatting>
  <conditionalFormatting sqref="H48:I48">
    <cfRule type="expression" priority="130" dxfId="9" stopIfTrue="1">
      <formula>$B46="男子"</formula>
    </cfRule>
    <cfRule type="expression" priority="131" dxfId="9" stopIfTrue="1">
      <formula>$B46="女子"</formula>
    </cfRule>
    <cfRule type="expression" priority="132" dxfId="8" stopIfTrue="1">
      <formula>$B46="混合"</formula>
    </cfRule>
  </conditionalFormatting>
  <conditionalFormatting sqref="D48">
    <cfRule type="expression" priority="126" dxfId="2" stopIfTrue="1">
      <formula>AND(D48="",E47&gt;0)</formula>
    </cfRule>
  </conditionalFormatting>
  <conditionalFormatting sqref="E48">
    <cfRule type="expression" priority="125" dxfId="2" stopIfTrue="1">
      <formula>AND(E48="",E47&gt;0)</formula>
    </cfRule>
  </conditionalFormatting>
  <conditionalFormatting sqref="F48">
    <cfRule type="expression" priority="124" dxfId="2" stopIfTrue="1">
      <formula>AND(F48="",G47&gt;0)</formula>
    </cfRule>
  </conditionalFormatting>
  <conditionalFormatting sqref="G48">
    <cfRule type="expression" priority="123" dxfId="2" stopIfTrue="1">
      <formula>AND(G48="",G47&gt;0)</formula>
    </cfRule>
  </conditionalFormatting>
  <conditionalFormatting sqref="H48">
    <cfRule type="expression" priority="122" dxfId="2" stopIfTrue="1">
      <formula>AND(H48="",I47&gt;0)</formula>
    </cfRule>
  </conditionalFormatting>
  <conditionalFormatting sqref="I48">
    <cfRule type="expression" priority="121" dxfId="2" stopIfTrue="1">
      <formula>AND(I48="",I47&gt;0)</formula>
    </cfRule>
  </conditionalFormatting>
  <conditionalFormatting sqref="I52">
    <cfRule type="expression" priority="109" dxfId="9" stopIfTrue="1">
      <formula>$B51="女子"</formula>
    </cfRule>
    <cfRule type="expression" priority="110" dxfId="509" stopIfTrue="1">
      <formula>$B51="男子"</formula>
    </cfRule>
    <cfRule type="expression" priority="111" dxfId="8" stopIfTrue="1">
      <formula>$B51="混合"</formula>
    </cfRule>
  </conditionalFormatting>
  <conditionalFormatting sqref="E52 G52">
    <cfRule type="expression" priority="112" dxfId="8" stopIfTrue="1">
      <formula>$B51="男子"</formula>
    </cfRule>
    <cfRule type="expression" priority="113" dxfId="12" stopIfTrue="1">
      <formula>$B51="女子"</formula>
    </cfRule>
    <cfRule type="expression" priority="114" dxfId="8" stopIfTrue="1">
      <formula>$B51="混合"</formula>
    </cfRule>
  </conditionalFormatting>
  <conditionalFormatting sqref="D51:I51">
    <cfRule type="expression" priority="115" dxfId="8" stopIfTrue="1">
      <formula>$B51="男子"</formula>
    </cfRule>
    <cfRule type="expression" priority="116" dxfId="12" stopIfTrue="1">
      <formula>$B51="女子"</formula>
    </cfRule>
    <cfRule type="expression" priority="117" dxfId="12" stopIfTrue="1">
      <formula>$B51="混合"</formula>
    </cfRule>
  </conditionalFormatting>
  <conditionalFormatting sqref="E50 G50 I50">
    <cfRule type="expression" priority="118" dxfId="8" stopIfTrue="1">
      <formula>$B51="男子"</formula>
    </cfRule>
    <cfRule type="expression" priority="119" dxfId="12" stopIfTrue="1">
      <formula>$B51="女子"</formula>
    </cfRule>
    <cfRule type="expression" priority="120" dxfId="12" stopIfTrue="1">
      <formula>$B51="混合"</formula>
    </cfRule>
  </conditionalFormatting>
  <conditionalFormatting sqref="D51">
    <cfRule type="expression" priority="108" dxfId="2" stopIfTrue="1">
      <formula>AND(D51="",E50&gt;0)</formula>
    </cfRule>
  </conditionalFormatting>
  <conditionalFormatting sqref="E51">
    <cfRule type="expression" priority="107" dxfId="2" stopIfTrue="1">
      <formula>AND(E51="",E50&gt;0)</formula>
    </cfRule>
  </conditionalFormatting>
  <conditionalFormatting sqref="F51 H51">
    <cfRule type="expression" priority="106" dxfId="2" stopIfTrue="1">
      <formula>AND(F51="",G50&gt;0)</formula>
    </cfRule>
  </conditionalFormatting>
  <conditionalFormatting sqref="G51">
    <cfRule type="expression" priority="105" dxfId="2" stopIfTrue="1">
      <formula>AND(G51="",G50&gt;0)</formula>
    </cfRule>
  </conditionalFormatting>
  <conditionalFormatting sqref="I51">
    <cfRule type="expression" priority="104" dxfId="2" stopIfTrue="1">
      <formula>AND(I51="",I50&gt;0)</formula>
    </cfRule>
  </conditionalFormatting>
  <conditionalFormatting sqref="D53:G53">
    <cfRule type="expression" priority="98" dxfId="8" stopIfTrue="1">
      <formula>$B51="男子"</formula>
    </cfRule>
    <cfRule type="expression" priority="99" dxfId="12" stopIfTrue="1">
      <formula>$B51="女子"</formula>
    </cfRule>
    <cfRule type="expression" priority="100" dxfId="8" stopIfTrue="1">
      <formula>$B51="混合"</formula>
    </cfRule>
  </conditionalFormatting>
  <conditionalFormatting sqref="H53:I53">
    <cfRule type="expression" priority="101" dxfId="9" stopIfTrue="1">
      <formula>$B51="男子"</formula>
    </cfRule>
    <cfRule type="expression" priority="102" dxfId="9" stopIfTrue="1">
      <formula>$B51="女子"</formula>
    </cfRule>
    <cfRule type="expression" priority="103" dxfId="8" stopIfTrue="1">
      <formula>$B51="混合"</formula>
    </cfRule>
  </conditionalFormatting>
  <conditionalFormatting sqref="D53">
    <cfRule type="expression" priority="97" dxfId="2" stopIfTrue="1">
      <formula>AND(D53="",E52&gt;0)</formula>
    </cfRule>
  </conditionalFormatting>
  <conditionalFormatting sqref="E53">
    <cfRule type="expression" priority="96" dxfId="2" stopIfTrue="1">
      <formula>AND(E53="",E52&gt;0)</formula>
    </cfRule>
  </conditionalFormatting>
  <conditionalFormatting sqref="F53">
    <cfRule type="expression" priority="95" dxfId="2" stopIfTrue="1">
      <formula>AND(F53="",G52&gt;0)</formula>
    </cfRule>
  </conditionalFormatting>
  <conditionalFormatting sqref="G53">
    <cfRule type="expression" priority="94" dxfId="2" stopIfTrue="1">
      <formula>AND(G53="",G52&gt;0)</formula>
    </cfRule>
  </conditionalFormatting>
  <conditionalFormatting sqref="H53">
    <cfRule type="expression" priority="93" dxfId="2" stopIfTrue="1">
      <formula>AND(H53="",I52&gt;0)</formula>
    </cfRule>
  </conditionalFormatting>
  <conditionalFormatting sqref="I53">
    <cfRule type="expression" priority="92" dxfId="2" stopIfTrue="1">
      <formula>AND(I53="",I52&gt;0)</formula>
    </cfRule>
  </conditionalFormatting>
  <conditionalFormatting sqref="I57">
    <cfRule type="expression" priority="80" dxfId="9" stopIfTrue="1">
      <formula>$B56="女子"</formula>
    </cfRule>
    <cfRule type="expression" priority="81" dxfId="509" stopIfTrue="1">
      <formula>$B56="男子"</formula>
    </cfRule>
    <cfRule type="expression" priority="82" dxfId="8" stopIfTrue="1">
      <formula>$B56="混合"</formula>
    </cfRule>
  </conditionalFormatting>
  <conditionalFormatting sqref="E57 G57">
    <cfRule type="expression" priority="83" dxfId="8" stopIfTrue="1">
      <formula>$B56="男子"</formula>
    </cfRule>
    <cfRule type="expression" priority="84" dxfId="12" stopIfTrue="1">
      <formula>$B56="女子"</formula>
    </cfRule>
    <cfRule type="expression" priority="85" dxfId="8" stopIfTrue="1">
      <formula>$B56="混合"</formula>
    </cfRule>
  </conditionalFormatting>
  <conditionalFormatting sqref="D56:I56">
    <cfRule type="expression" priority="86" dxfId="8" stopIfTrue="1">
      <formula>$B56="男子"</formula>
    </cfRule>
    <cfRule type="expression" priority="87" dxfId="12" stopIfTrue="1">
      <formula>$B56="女子"</formula>
    </cfRule>
    <cfRule type="expression" priority="88" dxfId="12" stopIfTrue="1">
      <formula>$B56="混合"</formula>
    </cfRule>
  </conditionalFormatting>
  <conditionalFormatting sqref="E55 G55 I55">
    <cfRule type="expression" priority="89" dxfId="8" stopIfTrue="1">
      <formula>$B56="男子"</formula>
    </cfRule>
    <cfRule type="expression" priority="90" dxfId="12" stopIfTrue="1">
      <formula>$B56="女子"</formula>
    </cfRule>
    <cfRule type="expression" priority="91" dxfId="12" stopIfTrue="1">
      <formula>$B56="混合"</formula>
    </cfRule>
  </conditionalFormatting>
  <conditionalFormatting sqref="D56">
    <cfRule type="expression" priority="79" dxfId="2" stopIfTrue="1">
      <formula>AND(D56="",E55&gt;0)</formula>
    </cfRule>
  </conditionalFormatting>
  <conditionalFormatting sqref="E56">
    <cfRule type="expression" priority="78" dxfId="2" stopIfTrue="1">
      <formula>AND(E56="",E55&gt;0)</formula>
    </cfRule>
  </conditionalFormatting>
  <conditionalFormatting sqref="F56 H56">
    <cfRule type="expression" priority="77" dxfId="2" stopIfTrue="1">
      <formula>AND(F56="",G55&gt;0)</formula>
    </cfRule>
  </conditionalFormatting>
  <conditionalFormatting sqref="G56">
    <cfRule type="expression" priority="76" dxfId="2" stopIfTrue="1">
      <formula>AND(G56="",G55&gt;0)</formula>
    </cfRule>
  </conditionalFormatting>
  <conditionalFormatting sqref="I56">
    <cfRule type="expression" priority="75" dxfId="2" stopIfTrue="1">
      <formula>AND(I56="",I55&gt;0)</formula>
    </cfRule>
  </conditionalFormatting>
  <conditionalFormatting sqref="D58:G58">
    <cfRule type="expression" priority="69" dxfId="8" stopIfTrue="1">
      <formula>$B56="男子"</formula>
    </cfRule>
    <cfRule type="expression" priority="70" dxfId="12" stopIfTrue="1">
      <formula>$B56="女子"</formula>
    </cfRule>
    <cfRule type="expression" priority="71" dxfId="8" stopIfTrue="1">
      <formula>$B56="混合"</formula>
    </cfRule>
  </conditionalFormatting>
  <conditionalFormatting sqref="H58:I58">
    <cfRule type="expression" priority="72" dxfId="9" stopIfTrue="1">
      <formula>$B56="男子"</formula>
    </cfRule>
    <cfRule type="expression" priority="73" dxfId="9" stopIfTrue="1">
      <formula>$B56="女子"</formula>
    </cfRule>
    <cfRule type="expression" priority="74" dxfId="8" stopIfTrue="1">
      <formula>$B56="混合"</formula>
    </cfRule>
  </conditionalFormatting>
  <conditionalFormatting sqref="D58">
    <cfRule type="expression" priority="68" dxfId="2" stopIfTrue="1">
      <formula>AND(D58="",E57&gt;0)</formula>
    </cfRule>
  </conditionalFormatting>
  <conditionalFormatting sqref="E58">
    <cfRule type="expression" priority="67" dxfId="2" stopIfTrue="1">
      <formula>AND(E58="",E57&gt;0)</formula>
    </cfRule>
  </conditionalFormatting>
  <conditionalFormatting sqref="F58">
    <cfRule type="expression" priority="66" dxfId="2" stopIfTrue="1">
      <formula>AND(F58="",G57&gt;0)</formula>
    </cfRule>
  </conditionalFormatting>
  <conditionalFormatting sqref="G58">
    <cfRule type="expression" priority="65" dxfId="2" stopIfTrue="1">
      <formula>AND(G58="",G57&gt;0)</formula>
    </cfRule>
  </conditionalFormatting>
  <conditionalFormatting sqref="H58">
    <cfRule type="expression" priority="64" dxfId="2" stopIfTrue="1">
      <formula>AND(H58="",I57&gt;0)</formula>
    </cfRule>
  </conditionalFormatting>
  <conditionalFormatting sqref="I58">
    <cfRule type="expression" priority="63" dxfId="2" stopIfTrue="1">
      <formula>AND(I58="",I57&gt;0)</formula>
    </cfRule>
  </conditionalFormatting>
  <conditionalFormatting sqref="I62">
    <cfRule type="expression" priority="51" dxfId="9" stopIfTrue="1">
      <formula>$B61="女子"</formula>
    </cfRule>
    <cfRule type="expression" priority="52" dxfId="509" stopIfTrue="1">
      <formula>$B61="男子"</formula>
    </cfRule>
    <cfRule type="expression" priority="53" dxfId="8" stopIfTrue="1">
      <formula>$B61="混合"</formula>
    </cfRule>
  </conditionalFormatting>
  <conditionalFormatting sqref="E62 G62">
    <cfRule type="expression" priority="54" dxfId="8" stopIfTrue="1">
      <formula>$B61="男子"</formula>
    </cfRule>
    <cfRule type="expression" priority="55" dxfId="12" stopIfTrue="1">
      <formula>$B61="女子"</formula>
    </cfRule>
    <cfRule type="expression" priority="56" dxfId="8" stopIfTrue="1">
      <formula>$B61="混合"</formula>
    </cfRule>
  </conditionalFormatting>
  <conditionalFormatting sqref="D61:I61">
    <cfRule type="expression" priority="57" dxfId="8" stopIfTrue="1">
      <formula>$B61="男子"</formula>
    </cfRule>
    <cfRule type="expression" priority="58" dxfId="12" stopIfTrue="1">
      <formula>$B61="女子"</formula>
    </cfRule>
    <cfRule type="expression" priority="59" dxfId="12" stopIfTrue="1">
      <formula>$B61="混合"</formula>
    </cfRule>
  </conditionalFormatting>
  <conditionalFormatting sqref="E60 G60 I60">
    <cfRule type="expression" priority="60" dxfId="8" stopIfTrue="1">
      <formula>$B61="男子"</formula>
    </cfRule>
    <cfRule type="expression" priority="61" dxfId="12" stopIfTrue="1">
      <formula>$B61="女子"</formula>
    </cfRule>
    <cfRule type="expression" priority="62" dxfId="12" stopIfTrue="1">
      <formula>$B61="混合"</formula>
    </cfRule>
  </conditionalFormatting>
  <conditionalFormatting sqref="D61">
    <cfRule type="expression" priority="50" dxfId="2" stopIfTrue="1">
      <formula>AND(D61="",E60&gt;0)</formula>
    </cfRule>
  </conditionalFormatting>
  <conditionalFormatting sqref="E61">
    <cfRule type="expression" priority="49" dxfId="2" stopIfTrue="1">
      <formula>AND(E61="",E60&gt;0)</formula>
    </cfRule>
  </conditionalFormatting>
  <conditionalFormatting sqref="F61 H61">
    <cfRule type="expression" priority="48" dxfId="2" stopIfTrue="1">
      <formula>AND(F61="",G60&gt;0)</formula>
    </cfRule>
  </conditionalFormatting>
  <conditionalFormatting sqref="G61">
    <cfRule type="expression" priority="47" dxfId="2" stopIfTrue="1">
      <formula>AND(G61="",G60&gt;0)</formula>
    </cfRule>
  </conditionalFormatting>
  <conditionalFormatting sqref="I61">
    <cfRule type="expression" priority="46" dxfId="2" stopIfTrue="1">
      <formula>AND(I61="",I60&gt;0)</formula>
    </cfRule>
  </conditionalFormatting>
  <conditionalFormatting sqref="D63:G63">
    <cfRule type="expression" priority="40" dxfId="8" stopIfTrue="1">
      <formula>$B61="男子"</formula>
    </cfRule>
    <cfRule type="expression" priority="41" dxfId="12" stopIfTrue="1">
      <formula>$B61="女子"</formula>
    </cfRule>
    <cfRule type="expression" priority="42" dxfId="8" stopIfTrue="1">
      <formula>$B61="混合"</formula>
    </cfRule>
  </conditionalFormatting>
  <conditionalFormatting sqref="H63:I63">
    <cfRule type="expression" priority="43" dxfId="9" stopIfTrue="1">
      <formula>$B61="男子"</formula>
    </cfRule>
    <cfRule type="expression" priority="44" dxfId="9" stopIfTrue="1">
      <formula>$B61="女子"</formula>
    </cfRule>
    <cfRule type="expression" priority="45" dxfId="8" stopIfTrue="1">
      <formula>$B61="混合"</formula>
    </cfRule>
  </conditionalFormatting>
  <conditionalFormatting sqref="D63">
    <cfRule type="expression" priority="39" dxfId="2" stopIfTrue="1">
      <formula>AND(D63="",E62&gt;0)</formula>
    </cfRule>
  </conditionalFormatting>
  <conditionalFormatting sqref="E63">
    <cfRule type="expression" priority="38" dxfId="2" stopIfTrue="1">
      <formula>AND(E63="",E62&gt;0)</formula>
    </cfRule>
  </conditionalFormatting>
  <conditionalFormatting sqref="F63">
    <cfRule type="expression" priority="37" dxfId="2" stopIfTrue="1">
      <formula>AND(F63="",G62&gt;0)</formula>
    </cfRule>
  </conditionalFormatting>
  <conditionalFormatting sqref="G63">
    <cfRule type="expression" priority="36" dxfId="2" stopIfTrue="1">
      <formula>AND(G63="",G62&gt;0)</formula>
    </cfRule>
  </conditionalFormatting>
  <conditionalFormatting sqref="H63">
    <cfRule type="expression" priority="35" dxfId="2" stopIfTrue="1">
      <formula>AND(H63="",I62&gt;0)</formula>
    </cfRule>
  </conditionalFormatting>
  <conditionalFormatting sqref="I63">
    <cfRule type="expression" priority="34" dxfId="2" stopIfTrue="1">
      <formula>AND(I63="",I62&gt;0)</formula>
    </cfRule>
  </conditionalFormatting>
  <conditionalFormatting sqref="I67">
    <cfRule type="expression" priority="22" dxfId="9" stopIfTrue="1">
      <formula>$B66="女子"</formula>
    </cfRule>
    <cfRule type="expression" priority="23" dxfId="509" stopIfTrue="1">
      <formula>$B66="男子"</formula>
    </cfRule>
    <cfRule type="expression" priority="24" dxfId="8" stopIfTrue="1">
      <formula>$B66="混合"</formula>
    </cfRule>
  </conditionalFormatting>
  <conditionalFormatting sqref="E67 G67">
    <cfRule type="expression" priority="25" dxfId="8" stopIfTrue="1">
      <formula>$B66="男子"</formula>
    </cfRule>
    <cfRule type="expression" priority="26" dxfId="12" stopIfTrue="1">
      <formula>$B66="女子"</formula>
    </cfRule>
    <cfRule type="expression" priority="27" dxfId="8" stopIfTrue="1">
      <formula>$B66="混合"</formula>
    </cfRule>
  </conditionalFormatting>
  <conditionalFormatting sqref="D66:I66">
    <cfRule type="expression" priority="28" dxfId="8" stopIfTrue="1">
      <formula>$B66="男子"</formula>
    </cfRule>
    <cfRule type="expression" priority="29" dxfId="12" stopIfTrue="1">
      <formula>$B66="女子"</formula>
    </cfRule>
    <cfRule type="expression" priority="30" dxfId="12" stopIfTrue="1">
      <formula>$B66="混合"</formula>
    </cfRule>
  </conditionalFormatting>
  <conditionalFormatting sqref="E65 G65 I65">
    <cfRule type="expression" priority="31" dxfId="8" stopIfTrue="1">
      <formula>$B66="男子"</formula>
    </cfRule>
    <cfRule type="expression" priority="32" dxfId="12" stopIfTrue="1">
      <formula>$B66="女子"</formula>
    </cfRule>
    <cfRule type="expression" priority="33" dxfId="12" stopIfTrue="1">
      <formula>$B66="混合"</formula>
    </cfRule>
  </conditionalFormatting>
  <conditionalFormatting sqref="D66">
    <cfRule type="expression" priority="21" dxfId="2" stopIfTrue="1">
      <formula>AND(D66="",E65&gt;0)</formula>
    </cfRule>
  </conditionalFormatting>
  <conditionalFormatting sqref="E66">
    <cfRule type="expression" priority="20" dxfId="2" stopIfTrue="1">
      <formula>AND(E66="",E65&gt;0)</formula>
    </cfRule>
  </conditionalFormatting>
  <conditionalFormatting sqref="F66 H66">
    <cfRule type="expression" priority="19" dxfId="2" stopIfTrue="1">
      <formula>AND(F66="",G65&gt;0)</formula>
    </cfRule>
  </conditionalFormatting>
  <conditionalFormatting sqref="G66">
    <cfRule type="expression" priority="18" dxfId="2" stopIfTrue="1">
      <formula>AND(G66="",G65&gt;0)</formula>
    </cfRule>
  </conditionalFormatting>
  <conditionalFormatting sqref="I66">
    <cfRule type="expression" priority="17" dxfId="2" stopIfTrue="1">
      <formula>AND(I66="",I65&gt;0)</formula>
    </cfRule>
  </conditionalFormatting>
  <conditionalFormatting sqref="D68:G68">
    <cfRule type="expression" priority="11" dxfId="8" stopIfTrue="1">
      <formula>$B66="男子"</formula>
    </cfRule>
    <cfRule type="expression" priority="12" dxfId="12" stopIfTrue="1">
      <formula>$B66="女子"</formula>
    </cfRule>
    <cfRule type="expression" priority="13" dxfId="8" stopIfTrue="1">
      <formula>$B66="混合"</formula>
    </cfRule>
  </conditionalFormatting>
  <conditionalFormatting sqref="H68:I68">
    <cfRule type="expression" priority="14" dxfId="9" stopIfTrue="1">
      <formula>$B66="男子"</formula>
    </cfRule>
    <cfRule type="expression" priority="15" dxfId="9" stopIfTrue="1">
      <formula>$B66="女子"</formula>
    </cfRule>
    <cfRule type="expression" priority="16" dxfId="8" stopIfTrue="1">
      <formula>$B66="混合"</formula>
    </cfRule>
  </conditionalFormatting>
  <conditionalFormatting sqref="D68">
    <cfRule type="expression" priority="10" dxfId="2" stopIfTrue="1">
      <formula>AND(D68="",E67&gt;0)</formula>
    </cfRule>
  </conditionalFormatting>
  <conditionalFormatting sqref="E68">
    <cfRule type="expression" priority="9" dxfId="2" stopIfTrue="1">
      <formula>AND(E68="",E67&gt;0)</formula>
    </cfRule>
  </conditionalFormatting>
  <conditionalFormatting sqref="F68">
    <cfRule type="expression" priority="8" dxfId="2" stopIfTrue="1">
      <formula>AND(F68="",G67&gt;0)</formula>
    </cfRule>
  </conditionalFormatting>
  <conditionalFormatting sqref="G68">
    <cfRule type="expression" priority="7" dxfId="2" stopIfTrue="1">
      <formula>AND(G68="",G67&gt;0)</formula>
    </cfRule>
  </conditionalFormatting>
  <conditionalFormatting sqref="H68">
    <cfRule type="expression" priority="6" dxfId="2" stopIfTrue="1">
      <formula>AND(H68="",I67&gt;0)</formula>
    </cfRule>
  </conditionalFormatting>
  <conditionalFormatting sqref="I68">
    <cfRule type="expression" priority="5" dxfId="2" stopIfTrue="1">
      <formula>AND(I68="",I67&gt;0)</formula>
    </cfRule>
  </conditionalFormatting>
  <conditionalFormatting sqref="B18">
    <cfRule type="expression" priority="2" dxfId="0" stopIfTrue="1">
      <formula>T15&gt;0</formula>
    </cfRule>
  </conditionalFormatting>
  <conditionalFormatting sqref="B23">
    <cfRule type="expression" priority="1" dxfId="0" stopIfTrue="1">
      <formula>T20&gt;0</formula>
    </cfRule>
  </conditionalFormatting>
  <dataValidations count="9">
    <dataValidation showInputMessage="1" showErrorMessage="1" imeMode="halfKatakana" sqref="E11 I11 E51 I51 G51 E53 G53 G11 E13 G13 E56 I56 G56 E58 G58 E61 I61 G61 E63 G63 E16 I16 G16 E18 G18 E36 I36 G36 E38 G38 E41 I41 G41 E43 G43 E46 I46 G46 E48 G48 E21 I21 G21 E23 G23 E26 I26 G26 E28 G28 E31 I31 G31 E33 G33 E66 I66 G66 E68 G68"/>
    <dataValidation type="whole" allowBlank="1" showInputMessage="1" showErrorMessage="1" sqref="C13 C33 C38 C43 C48 C18 C23 C28 C53 C58 C63 C68">
      <formula1>1111</formula1>
      <formula2>999999</formula2>
    </dataValidation>
    <dataValidation type="list" allowBlank="1" showInputMessage="1" showErrorMessage="1" sqref="C11 C66 C51 C46 C41 C16 C56 C61 C36 C31 C26 C21">
      <formula1>$W$11:$X$11</formula1>
    </dataValidation>
    <dataValidation type="list" allowBlank="1" showInputMessage="1" showErrorMessage="1" sqref="B56 B16 B21 B31 B26 B51 B11 B61 B36 B41 B46 B66">
      <formula1>ｸﾗｽ</formula1>
    </dataValidation>
    <dataValidation type="list" allowBlank="1" showInputMessage="1" showErrorMessage="1" sqref="B58 B63 B53 B48 B68 B43 B28 B33 B38">
      <formula1>$W$13:$Y$13</formula1>
    </dataValidation>
    <dataValidation allowBlank="1" showInputMessage="1" showErrorMessage="1" imeMode="hiragana" sqref="E10 G10 E12 G12 E15 G15 E17 G17 E20 G20 E22 G22 E25 G25 E27 G27 E30 G30 E32 G32 E35 G35 E37 G37 E40 G40 E42 G42 E45 G45 E47 G47 E50 G50 E52 G52 E55 G55 E57 G57 E60 G60 E62 G62 E65 G65 E67 G67"/>
    <dataValidation allowBlank="1" showInputMessage="1" showErrorMessage="1" imeMode="hiragana" sqref="I10 I15 I20 I25 I30 I35 I40 I45 I50 I55 I60 I65"/>
    <dataValidation type="list" allowBlank="1" showInputMessage="1" showErrorMessage="1" imeMode="disabled" sqref="D11 F11 H11 D16 F16 H16 D21 F21 H21 D26 F26 H26 D31 F31 H31 D36 F36 H36 D41 F41 H41 D46 F46 H46 D51 F51 H51 D56 F56 H56 D61 F61 H61 D66 F66 H66">
      <formula1>INDIRECT($B11)</formula1>
    </dataValidation>
    <dataValidation type="list" allowBlank="1" showInputMessage="1" showErrorMessage="1" imeMode="disabled" sqref="D13 F13 H13 D18 F18 H18 D23 F23 H23 D28 F28 H28 D33 F33 H33 D38 F38 H38 D43 F43 H43 D48 F48 H48 D53 F53 H53 D58 F58 H58 D63 F63 H63 D68 F68 H68">
      <formula1>INDIRECT($B11)</formula1>
    </dataValidation>
  </dataValidations>
  <printOptions/>
  <pageMargins left="0.18" right="0.18" top="0.4" bottom="0.31" header="0.31496062992125984" footer="0.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C67"/>
  <sheetViews>
    <sheetView zoomScalePageLayoutView="0" workbookViewId="0" topLeftCell="A1">
      <selection activeCell="C3" sqref="C3"/>
    </sheetView>
  </sheetViews>
  <sheetFormatPr defaultColWidth="8.8515625" defaultRowHeight="15"/>
  <cols>
    <col min="1" max="1" width="10.140625" style="0" bestFit="1" customWidth="1"/>
    <col min="2" max="2" width="30.140625" style="0" customWidth="1"/>
    <col min="3" max="3" width="22.00390625" style="0" bestFit="1" customWidth="1"/>
  </cols>
  <sheetData>
    <row r="1" spans="1:3" ht="13.5">
      <c r="A1" s="166" t="s">
        <v>126</v>
      </c>
      <c r="B1" s="167" t="s">
        <v>127</v>
      </c>
      <c r="C1" s="168" t="s">
        <v>128</v>
      </c>
    </row>
    <row r="2" spans="1:3" ht="13.5">
      <c r="A2" s="169" t="s">
        <v>261</v>
      </c>
      <c r="B2" s="170" t="s">
        <v>262</v>
      </c>
      <c r="C2" s="170" t="s">
        <v>263</v>
      </c>
    </row>
    <row r="3" spans="1:3" ht="13.5">
      <c r="A3" s="171" t="s">
        <v>129</v>
      </c>
      <c r="B3" s="172" t="s">
        <v>130</v>
      </c>
      <c r="C3" s="172" t="s">
        <v>131</v>
      </c>
    </row>
    <row r="4" spans="1:3" ht="13.5">
      <c r="A4" s="173">
        <v>200001</v>
      </c>
      <c r="B4" s="174" t="s">
        <v>132</v>
      </c>
      <c r="C4" s="174" t="s">
        <v>133</v>
      </c>
    </row>
    <row r="5" spans="1:3" ht="13.5">
      <c r="A5" s="173">
        <v>200003</v>
      </c>
      <c r="B5" s="174" t="s">
        <v>134</v>
      </c>
      <c r="C5" s="174" t="s">
        <v>135</v>
      </c>
    </row>
    <row r="6" spans="1:3" ht="13.5">
      <c r="A6" s="173">
        <v>200005</v>
      </c>
      <c r="B6" s="174" t="s">
        <v>136</v>
      </c>
      <c r="C6" s="174" t="s">
        <v>137</v>
      </c>
    </row>
    <row r="7" spans="1:3" ht="13.5">
      <c r="A7" s="173">
        <v>200007</v>
      </c>
      <c r="B7" s="174" t="s">
        <v>138</v>
      </c>
      <c r="C7" s="174" t="s">
        <v>139</v>
      </c>
    </row>
    <row r="8" spans="1:3" ht="13.5">
      <c r="A8" s="173">
        <v>200011</v>
      </c>
      <c r="B8" s="174" t="s">
        <v>140</v>
      </c>
      <c r="C8" s="174" t="s">
        <v>141</v>
      </c>
    </row>
    <row r="9" spans="1:3" ht="13.5">
      <c r="A9" s="173">
        <v>200012</v>
      </c>
      <c r="B9" s="175" t="s">
        <v>142</v>
      </c>
      <c r="C9" s="175" t="s">
        <v>143</v>
      </c>
    </row>
    <row r="10" spans="1:3" ht="13.5">
      <c r="A10" s="176" t="s">
        <v>144</v>
      </c>
      <c r="B10" s="172" t="s">
        <v>145</v>
      </c>
      <c r="C10" s="172" t="s">
        <v>146</v>
      </c>
    </row>
    <row r="11" spans="1:3" ht="13.5">
      <c r="A11" s="173">
        <v>200016</v>
      </c>
      <c r="B11" s="174" t="s">
        <v>147</v>
      </c>
      <c r="C11" s="174" t="s">
        <v>148</v>
      </c>
    </row>
    <row r="12" spans="1:3" ht="13.5">
      <c r="A12" s="173">
        <v>200018</v>
      </c>
      <c r="B12" s="174" t="s">
        <v>149</v>
      </c>
      <c r="C12" s="174" t="s">
        <v>150</v>
      </c>
    </row>
    <row r="13" spans="1:3" ht="13.5">
      <c r="A13" s="173">
        <v>200020</v>
      </c>
      <c r="B13" s="174" t="s">
        <v>151</v>
      </c>
      <c r="C13" s="174" t="s">
        <v>152</v>
      </c>
    </row>
    <row r="14" spans="1:3" ht="13.5">
      <c r="A14" s="173">
        <v>200023</v>
      </c>
      <c r="B14" s="174" t="s">
        <v>153</v>
      </c>
      <c r="C14" s="174" t="s">
        <v>154</v>
      </c>
    </row>
    <row r="15" spans="1:3" ht="13.5">
      <c r="A15" s="173">
        <v>200024</v>
      </c>
      <c r="B15" s="174" t="s">
        <v>155</v>
      </c>
      <c r="C15" s="174" t="s">
        <v>156</v>
      </c>
    </row>
    <row r="16" spans="1:3" ht="13.5">
      <c r="A16" s="173">
        <v>200025</v>
      </c>
      <c r="B16" s="174" t="s">
        <v>157</v>
      </c>
      <c r="C16" s="174" t="s">
        <v>158</v>
      </c>
    </row>
    <row r="17" spans="1:3" ht="13.5">
      <c r="A17" s="173">
        <v>200029</v>
      </c>
      <c r="B17" s="174" t="s">
        <v>159</v>
      </c>
      <c r="C17" s="174" t="s">
        <v>160</v>
      </c>
    </row>
    <row r="18" spans="1:3" ht="13.5">
      <c r="A18" s="173">
        <v>200031</v>
      </c>
      <c r="B18" s="174" t="s">
        <v>161</v>
      </c>
      <c r="C18" s="174" t="s">
        <v>162</v>
      </c>
    </row>
    <row r="19" spans="1:3" ht="13.5">
      <c r="A19" s="173">
        <v>200032</v>
      </c>
      <c r="B19" s="174" t="s">
        <v>163</v>
      </c>
      <c r="C19" s="174" t="s">
        <v>164</v>
      </c>
    </row>
    <row r="20" spans="1:3" ht="13.5">
      <c r="A20" s="173">
        <v>200034</v>
      </c>
      <c r="B20" s="174" t="s">
        <v>165</v>
      </c>
      <c r="C20" s="174" t="s">
        <v>166</v>
      </c>
    </row>
    <row r="21" spans="1:3" ht="13.5">
      <c r="A21" s="173">
        <v>200035</v>
      </c>
      <c r="B21" s="174" t="s">
        <v>167</v>
      </c>
      <c r="C21" s="174" t="s">
        <v>168</v>
      </c>
    </row>
    <row r="22" spans="1:3" ht="13.5">
      <c r="A22" s="173">
        <v>200037</v>
      </c>
      <c r="B22" s="174" t="s">
        <v>169</v>
      </c>
      <c r="C22" s="174" t="s">
        <v>170</v>
      </c>
    </row>
    <row r="23" spans="1:3" ht="13.5">
      <c r="A23" s="173">
        <v>200039</v>
      </c>
      <c r="B23" s="174" t="s">
        <v>171</v>
      </c>
      <c r="C23" s="174" t="s">
        <v>172</v>
      </c>
    </row>
    <row r="24" spans="1:3" ht="13.5">
      <c r="A24" s="173">
        <v>200040</v>
      </c>
      <c r="B24" s="174" t="s">
        <v>173</v>
      </c>
      <c r="C24" s="174" t="s">
        <v>174</v>
      </c>
    </row>
    <row r="25" spans="1:3" ht="13.5">
      <c r="A25" s="173">
        <v>200042</v>
      </c>
      <c r="B25" s="174" t="s">
        <v>175</v>
      </c>
      <c r="C25" s="174" t="s">
        <v>176</v>
      </c>
    </row>
    <row r="26" spans="1:3" ht="13.5">
      <c r="A26" s="173">
        <v>200043</v>
      </c>
      <c r="B26" s="174" t="s">
        <v>177</v>
      </c>
      <c r="C26" s="174" t="s">
        <v>178</v>
      </c>
    </row>
    <row r="27" spans="1:3" ht="13.5">
      <c r="A27" s="173">
        <v>200045</v>
      </c>
      <c r="B27" s="174" t="s">
        <v>179</v>
      </c>
      <c r="C27" s="174" t="s">
        <v>180</v>
      </c>
    </row>
    <row r="28" spans="1:3" ht="13.5">
      <c r="A28" s="173">
        <v>200047</v>
      </c>
      <c r="B28" s="174" t="s">
        <v>181</v>
      </c>
      <c r="C28" s="174" t="s">
        <v>182</v>
      </c>
    </row>
    <row r="29" spans="1:3" ht="13.5">
      <c r="A29" s="173">
        <v>200048</v>
      </c>
      <c r="B29" s="174" t="s">
        <v>183</v>
      </c>
      <c r="C29" s="174" t="s">
        <v>184</v>
      </c>
    </row>
    <row r="30" spans="1:3" ht="13.5">
      <c r="A30" s="173">
        <v>200050</v>
      </c>
      <c r="B30" s="174" t="s">
        <v>185</v>
      </c>
      <c r="C30" s="174" t="s">
        <v>186</v>
      </c>
    </row>
    <row r="31" spans="1:3" ht="13.5">
      <c r="A31" s="173">
        <v>200051</v>
      </c>
      <c r="B31" s="174" t="s">
        <v>187</v>
      </c>
      <c r="C31" s="174" t="s">
        <v>188</v>
      </c>
    </row>
    <row r="32" spans="1:3" ht="13.5">
      <c r="A32" s="173" t="s">
        <v>189</v>
      </c>
      <c r="B32" s="174" t="s">
        <v>190</v>
      </c>
      <c r="C32" s="174" t="s">
        <v>191</v>
      </c>
    </row>
    <row r="33" spans="1:3" ht="13.5">
      <c r="A33" s="173">
        <v>200053</v>
      </c>
      <c r="B33" s="174" t="s">
        <v>192</v>
      </c>
      <c r="C33" s="174" t="s">
        <v>193</v>
      </c>
    </row>
    <row r="34" spans="1:3" ht="13.5">
      <c r="A34" s="173">
        <v>200054</v>
      </c>
      <c r="B34" s="174" t="s">
        <v>194</v>
      </c>
      <c r="C34" s="174" t="s">
        <v>195</v>
      </c>
    </row>
    <row r="35" spans="1:3" ht="13.5">
      <c r="A35" s="173">
        <v>200055</v>
      </c>
      <c r="B35" s="174" t="s">
        <v>196</v>
      </c>
      <c r="C35" s="174" t="s">
        <v>197</v>
      </c>
    </row>
    <row r="36" spans="1:3" ht="13.5">
      <c r="A36" s="173">
        <v>200056</v>
      </c>
      <c r="B36" s="174" t="s">
        <v>198</v>
      </c>
      <c r="C36" s="174" t="s">
        <v>199</v>
      </c>
    </row>
    <row r="37" spans="1:3" ht="13.5">
      <c r="A37" s="173">
        <v>200058</v>
      </c>
      <c r="B37" s="174" t="s">
        <v>200</v>
      </c>
      <c r="C37" s="174" t="s">
        <v>201</v>
      </c>
    </row>
    <row r="38" spans="1:3" ht="13.5">
      <c r="A38" s="173">
        <v>200061</v>
      </c>
      <c r="B38" s="174" t="s">
        <v>202</v>
      </c>
      <c r="C38" s="174" t="s">
        <v>203</v>
      </c>
    </row>
    <row r="39" spans="1:3" ht="13.5">
      <c r="A39" s="173">
        <v>200062</v>
      </c>
      <c r="B39" s="174" t="s">
        <v>204</v>
      </c>
      <c r="C39" s="174" t="s">
        <v>205</v>
      </c>
    </row>
    <row r="40" spans="1:3" ht="13.5">
      <c r="A40" s="173">
        <v>200063</v>
      </c>
      <c r="B40" s="174" t="s">
        <v>206</v>
      </c>
      <c r="C40" s="174" t="s">
        <v>207</v>
      </c>
    </row>
    <row r="41" spans="1:3" ht="13.5">
      <c r="A41" s="173">
        <v>200064</v>
      </c>
      <c r="B41" s="174" t="s">
        <v>208</v>
      </c>
      <c r="C41" s="174" t="s">
        <v>208</v>
      </c>
    </row>
    <row r="42" spans="1:3" ht="13.5">
      <c r="A42" s="173">
        <v>200066</v>
      </c>
      <c r="B42" s="174" t="s">
        <v>209</v>
      </c>
      <c r="C42" s="174" t="s">
        <v>210</v>
      </c>
    </row>
    <row r="43" spans="1:3" ht="13.5">
      <c r="A43" s="173">
        <v>200067</v>
      </c>
      <c r="B43" s="174" t="s">
        <v>211</v>
      </c>
      <c r="C43" s="174" t="s">
        <v>212</v>
      </c>
    </row>
    <row r="44" spans="1:3" ht="13.5">
      <c r="A44" s="173" t="s">
        <v>213</v>
      </c>
      <c r="B44" s="174" t="s">
        <v>214</v>
      </c>
      <c r="C44" s="174" t="s">
        <v>215</v>
      </c>
    </row>
    <row r="45" spans="1:3" ht="13.5">
      <c r="A45" s="176" t="s">
        <v>216</v>
      </c>
      <c r="B45" s="172" t="s">
        <v>217</v>
      </c>
      <c r="C45" s="172" t="s">
        <v>218</v>
      </c>
    </row>
    <row r="46" spans="1:3" ht="13.5">
      <c r="A46" s="173">
        <v>200076</v>
      </c>
      <c r="B46" s="174" t="s">
        <v>219</v>
      </c>
      <c r="C46" s="174" t="s">
        <v>220</v>
      </c>
    </row>
    <row r="47" spans="1:3" ht="13.5">
      <c r="A47" s="173">
        <v>200077</v>
      </c>
      <c r="B47" s="174" t="s">
        <v>221</v>
      </c>
      <c r="C47" s="174" t="s">
        <v>222</v>
      </c>
    </row>
    <row r="48" spans="1:3" ht="13.5">
      <c r="A48" s="173">
        <v>200078</v>
      </c>
      <c r="B48" s="174" t="s">
        <v>223</v>
      </c>
      <c r="C48" s="174" t="s">
        <v>224</v>
      </c>
    </row>
    <row r="49" spans="1:3" ht="13.5">
      <c r="A49" s="173">
        <v>200079</v>
      </c>
      <c r="B49" s="174" t="s">
        <v>225</v>
      </c>
      <c r="C49" s="174" t="s">
        <v>226</v>
      </c>
    </row>
    <row r="50" spans="1:3" ht="13.5">
      <c r="A50" s="176" t="s">
        <v>227</v>
      </c>
      <c r="B50" s="172" t="s">
        <v>228</v>
      </c>
      <c r="C50" s="172" t="s">
        <v>229</v>
      </c>
    </row>
    <row r="51" spans="1:3" ht="13.5">
      <c r="A51" s="173">
        <v>200081</v>
      </c>
      <c r="B51" s="174" t="s">
        <v>230</v>
      </c>
      <c r="C51" s="174" t="s">
        <v>231</v>
      </c>
    </row>
    <row r="52" spans="1:3" ht="13.5">
      <c r="A52" s="173">
        <v>200082</v>
      </c>
      <c r="B52" s="174" t="s">
        <v>232</v>
      </c>
      <c r="C52" s="174" t="s">
        <v>182</v>
      </c>
    </row>
    <row r="53" spans="1:3" ht="13.5">
      <c r="A53" s="173">
        <v>200085</v>
      </c>
      <c r="B53" s="174" t="s">
        <v>233</v>
      </c>
      <c r="C53" s="174" t="s">
        <v>234</v>
      </c>
    </row>
    <row r="54" spans="1:3" ht="13.5">
      <c r="A54" s="173">
        <v>200086</v>
      </c>
      <c r="B54" s="174" t="s">
        <v>235</v>
      </c>
      <c r="C54" s="174" t="s">
        <v>236</v>
      </c>
    </row>
    <row r="55" spans="1:3" ht="13.5">
      <c r="A55" s="173">
        <v>200087</v>
      </c>
      <c r="B55" s="174" t="s">
        <v>237</v>
      </c>
      <c r="C55" s="174" t="s">
        <v>238</v>
      </c>
    </row>
    <row r="56" spans="1:3" ht="13.5">
      <c r="A56" s="173">
        <v>200088</v>
      </c>
      <c r="B56" s="174" t="s">
        <v>239</v>
      </c>
      <c r="C56" s="174" t="s">
        <v>240</v>
      </c>
    </row>
    <row r="57" spans="1:3" ht="13.5">
      <c r="A57" s="173">
        <v>200089</v>
      </c>
      <c r="B57" s="174" t="s">
        <v>239</v>
      </c>
      <c r="C57" s="174" t="s">
        <v>241</v>
      </c>
    </row>
    <row r="58" spans="1:3" ht="13.5">
      <c r="A58" s="173">
        <v>200095</v>
      </c>
      <c r="B58" s="174" t="s">
        <v>242</v>
      </c>
      <c r="C58" s="174" t="s">
        <v>243</v>
      </c>
    </row>
    <row r="59" spans="1:3" ht="13.5">
      <c r="A59" s="173">
        <v>200102</v>
      </c>
      <c r="B59" s="174" t="s">
        <v>244</v>
      </c>
      <c r="C59" s="174" t="s">
        <v>245</v>
      </c>
    </row>
    <row r="60" spans="1:3" ht="13.5">
      <c r="A60" s="173">
        <v>200104</v>
      </c>
      <c r="B60" s="174" t="s">
        <v>246</v>
      </c>
      <c r="C60" s="174" t="s">
        <v>247</v>
      </c>
    </row>
    <row r="61" spans="1:3" ht="13.5">
      <c r="A61" s="173">
        <v>200105</v>
      </c>
      <c r="B61" s="174" t="s">
        <v>248</v>
      </c>
      <c r="C61" s="174" t="s">
        <v>249</v>
      </c>
    </row>
    <row r="62" spans="1:3" ht="13.5">
      <c r="A62" s="177" t="s">
        <v>250</v>
      </c>
      <c r="B62" s="175" t="s">
        <v>251</v>
      </c>
      <c r="C62" s="174" t="s">
        <v>252</v>
      </c>
    </row>
    <row r="63" spans="1:3" ht="13.5">
      <c r="A63" s="173">
        <v>200113</v>
      </c>
      <c r="B63" s="174" t="s">
        <v>253</v>
      </c>
      <c r="C63" s="174" t="s">
        <v>254</v>
      </c>
    </row>
    <row r="64" spans="1:3" ht="13.5">
      <c r="A64" s="173">
        <v>200115</v>
      </c>
      <c r="B64" s="174" t="s">
        <v>255</v>
      </c>
      <c r="C64" s="174" t="s">
        <v>256</v>
      </c>
    </row>
    <row r="65" spans="1:3" ht="13.5">
      <c r="A65" s="173">
        <v>200116</v>
      </c>
      <c r="B65" s="174" t="s">
        <v>257</v>
      </c>
      <c r="C65" s="174" t="s">
        <v>257</v>
      </c>
    </row>
    <row r="66" spans="1:3" ht="13.5">
      <c r="A66" s="173">
        <v>200117</v>
      </c>
      <c r="B66" s="174" t="s">
        <v>258</v>
      </c>
      <c r="C66" s="174" t="s">
        <v>254</v>
      </c>
    </row>
    <row r="67" spans="1:3" ht="13.5">
      <c r="A67" s="176"/>
      <c r="B67" s="172" t="s">
        <v>259</v>
      </c>
      <c r="C67" s="172" t="s">
        <v>260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Kouichi Aoyama</cp:lastModifiedBy>
  <cp:lastPrinted>2014-12-21T02:54:41Z</cp:lastPrinted>
  <dcterms:created xsi:type="dcterms:W3CDTF">2009-03-04T01:02:54Z</dcterms:created>
  <dcterms:modified xsi:type="dcterms:W3CDTF">2015-04-01T13:56:55Z</dcterms:modified>
  <cp:category/>
  <cp:version/>
  <cp:contentType/>
  <cp:contentStatus/>
</cp:coreProperties>
</file>